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gronegocios-GPIA\GPIA\DESENVOLVIMENTO RURAL SUSTENTÁVEL\PROGRAMA SEMENTES BANRISUL\PLANILHAS_DO_PROGRAMA\2024\"/>
    </mc:Choice>
  </mc:AlternateContent>
  <xr:revisionPtr revIDLastSave="0" documentId="13_ncr:1_{C8783F43-76D2-43AB-9D71-9E1836F0F7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dido" sheetId="1" r:id="rId1"/>
  </sheets>
  <definedNames>
    <definedName name="a">Pedido!#REF!</definedName>
    <definedName name="U">Pedido!#REF!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94" i="1" l="1"/>
  <c r="P101" i="1"/>
  <c r="M101" i="1"/>
  <c r="J101" i="1"/>
  <c r="B101" i="1"/>
  <c r="T99" i="1"/>
  <c r="R99" i="1"/>
  <c r="T98" i="1"/>
  <c r="R98" i="1"/>
  <c r="T97" i="1"/>
  <c r="R97" i="1"/>
  <c r="T96" i="1"/>
  <c r="R96" i="1"/>
  <c r="T95" i="1"/>
  <c r="R95" i="1"/>
  <c r="T93" i="1"/>
  <c r="R93" i="1"/>
  <c r="T92" i="1"/>
  <c r="R92" i="1"/>
  <c r="T91" i="1"/>
  <c r="R91" i="1"/>
  <c r="T90" i="1"/>
  <c r="R90" i="1"/>
  <c r="T89" i="1"/>
  <c r="R89" i="1"/>
  <c r="T88" i="1"/>
  <c r="R88" i="1"/>
  <c r="T87" i="1"/>
  <c r="R87" i="1"/>
  <c r="T86" i="1"/>
  <c r="R86" i="1"/>
  <c r="T85" i="1"/>
  <c r="R85" i="1"/>
  <c r="T84" i="1"/>
  <c r="R84" i="1"/>
  <c r="T83" i="1"/>
  <c r="R83" i="1"/>
  <c r="T82" i="1"/>
  <c r="R82" i="1"/>
  <c r="T81" i="1"/>
  <c r="R81" i="1"/>
  <c r="T80" i="1"/>
  <c r="R80" i="1"/>
  <c r="T79" i="1"/>
  <c r="R79" i="1"/>
  <c r="T78" i="1"/>
  <c r="R78" i="1"/>
  <c r="T77" i="1"/>
  <c r="R77" i="1"/>
  <c r="T75" i="1"/>
  <c r="R75" i="1"/>
  <c r="T74" i="1"/>
  <c r="R74" i="1"/>
  <c r="T73" i="1"/>
  <c r="R73" i="1"/>
  <c r="T72" i="1"/>
  <c r="R72" i="1"/>
  <c r="T71" i="1"/>
  <c r="R71" i="1"/>
  <c r="T70" i="1"/>
  <c r="R70" i="1"/>
  <c r="T69" i="1"/>
  <c r="R69" i="1"/>
  <c r="T68" i="1"/>
  <c r="R68" i="1"/>
  <c r="T66" i="1"/>
  <c r="R66" i="1"/>
  <c r="T65" i="1"/>
  <c r="R65" i="1"/>
  <c r="T64" i="1"/>
  <c r="R64" i="1"/>
  <c r="T63" i="1"/>
  <c r="R63" i="1"/>
  <c r="T62" i="1"/>
  <c r="R62" i="1"/>
  <c r="T61" i="1"/>
  <c r="R61" i="1"/>
  <c r="T60" i="1"/>
  <c r="R60" i="1"/>
  <c r="T59" i="1"/>
  <c r="R59" i="1"/>
  <c r="R58" i="1"/>
  <c r="T57" i="1"/>
  <c r="R57" i="1"/>
  <c r="T56" i="1"/>
  <c r="R56" i="1"/>
  <c r="R55" i="1"/>
  <c r="T54" i="1"/>
  <c r="R54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R42" i="1"/>
  <c r="R41" i="1"/>
  <c r="R40" i="1"/>
  <c r="T39" i="1"/>
  <c r="R39" i="1"/>
  <c r="T38" i="1"/>
  <c r="R38" i="1"/>
  <c r="T37" i="1"/>
  <c r="R37" i="1"/>
  <c r="T36" i="1"/>
  <c r="R36" i="1"/>
  <c r="T35" i="1"/>
  <c r="R35" i="1"/>
  <c r="T34" i="1"/>
  <c r="R34" i="1"/>
  <c r="T33" i="1"/>
  <c r="R33" i="1"/>
  <c r="T32" i="1"/>
  <c r="R32" i="1"/>
  <c r="T31" i="1"/>
  <c r="R31" i="1"/>
  <c r="T30" i="1"/>
  <c r="R30" i="1"/>
  <c r="T29" i="1"/>
  <c r="R29" i="1"/>
  <c r="T28" i="1"/>
  <c r="R28" i="1"/>
  <c r="T27" i="1"/>
  <c r="R27" i="1"/>
  <c r="T26" i="1"/>
  <c r="R26" i="1"/>
  <c r="T25" i="1"/>
  <c r="R25" i="1"/>
  <c r="T24" i="1"/>
  <c r="R24" i="1"/>
  <c r="T23" i="1"/>
  <c r="R23" i="1"/>
  <c r="T22" i="1"/>
  <c r="R22" i="1"/>
  <c r="T21" i="1"/>
  <c r="R21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R101" i="1" l="1"/>
  <c r="M103" i="1"/>
</calcChain>
</file>

<file path=xl/sharedStrings.xml><?xml version="1.0" encoding="utf-8"?>
<sst xmlns="http://schemas.openxmlformats.org/spreadsheetml/2006/main" count="355" uniqueCount="130">
  <si>
    <t>PROGRAMA SEMENTES -  BANRISUL
PLANILHA DE SOLICITAÇÃO DE SEMENTES</t>
  </si>
  <si>
    <r>
      <rPr>
        <b/>
        <sz val="11"/>
        <color rgb="FF000000"/>
        <rFont val="Calibri"/>
        <family val="2"/>
        <charset val="1"/>
      </rPr>
      <t xml:space="preserve">INSTRUÇÃO DE PREENCHIMENTO
</t>
    </r>
    <r>
      <rPr>
        <i/>
        <sz val="11"/>
        <color rgb="FF000000"/>
        <rFont val="Calibri"/>
        <family val="2"/>
        <charset val="1"/>
      </rPr>
      <t xml:space="preserve"> Preencher apenas os campos: </t>
    </r>
    <r>
      <rPr>
        <i/>
        <u/>
        <sz val="11"/>
        <color rgb="FF000000"/>
        <rFont val="Calibri"/>
        <family val="2"/>
        <charset val="1"/>
      </rPr>
      <t>Dados do Projeto</t>
    </r>
    <r>
      <rPr>
        <i/>
        <sz val="11"/>
        <color rgb="FF000000"/>
        <rFont val="Calibri"/>
        <family val="2"/>
        <charset val="1"/>
      </rPr>
      <t xml:space="preserve">, </t>
    </r>
    <r>
      <rPr>
        <i/>
        <u/>
        <sz val="11"/>
        <color rgb="FF000000"/>
        <rFont val="Calibri"/>
        <family val="2"/>
        <charset val="1"/>
      </rPr>
      <t>Quantidade</t>
    </r>
    <r>
      <rPr>
        <i/>
        <sz val="11"/>
        <color rgb="FF000000"/>
        <rFont val="Calibri"/>
        <family val="2"/>
        <charset val="1"/>
      </rPr>
      <t xml:space="preserve"> e </t>
    </r>
    <r>
      <rPr>
        <i/>
        <u/>
        <sz val="11"/>
        <color rgb="FF000000"/>
        <rFont val="Calibri"/>
        <family val="2"/>
        <charset val="1"/>
      </rPr>
      <t>Endereço da Agência</t>
    </r>
    <r>
      <rPr>
        <i/>
        <sz val="11"/>
        <color rgb="FF000000"/>
        <rFont val="Calibri"/>
        <family val="2"/>
        <charset val="1"/>
      </rPr>
      <t>.</t>
    </r>
  </si>
  <si>
    <t>DADOS DO PROJETO</t>
  </si>
  <si>
    <t>NOME DO PROJETO</t>
  </si>
  <si>
    <t>MUNICÍPIO DE EXECUÇÃO</t>
  </si>
  <si>
    <t>AGÊNCIA BANRISUL</t>
  </si>
  <si>
    <t>INSTITUIÇÃO ORGANIZADORA</t>
  </si>
  <si>
    <t>GRUPO BENEFICIADO</t>
  </si>
  <si>
    <t>Espécie de cultivar</t>
  </si>
  <si>
    <t>Sachê</t>
  </si>
  <si>
    <t>Latas</t>
  </si>
  <si>
    <r>
      <rPr>
        <b/>
        <sz val="9"/>
        <color rgb="FF000000"/>
        <rFont val="Calibri"/>
        <family val="2"/>
        <charset val="1"/>
      </rPr>
      <t>Disp</t>
    </r>
    <r>
      <rPr>
        <b/>
        <sz val="7"/>
        <color rgb="FF000000"/>
        <rFont val="Calibri"/>
        <family val="2"/>
        <charset val="1"/>
      </rPr>
      <t>.</t>
    </r>
  </si>
  <si>
    <t>Peso</t>
  </si>
  <si>
    <t>Qtde</t>
  </si>
  <si>
    <t>Nº sementes/
sachê</t>
  </si>
  <si>
    <t xml:space="preserve"> Preço (R$)</t>
  </si>
  <si>
    <t>Disp.</t>
  </si>
  <si>
    <t>Lata 100g</t>
  </si>
  <si>
    <t>Lata 250g</t>
  </si>
  <si>
    <t>Lata 500g</t>
  </si>
  <si>
    <t>Orçamento</t>
  </si>
  <si>
    <t>Nº sementes</t>
  </si>
  <si>
    <t xml:space="preserve">valor </t>
  </si>
  <si>
    <t>Valor</t>
  </si>
  <si>
    <t>Total</t>
  </si>
  <si>
    <t>R$/kg</t>
  </si>
  <si>
    <t>Qtde sementes</t>
  </si>
  <si>
    <t>Abobora Menina Brasileira</t>
  </si>
  <si>
    <t>ND</t>
  </si>
  <si>
    <t>3 g</t>
  </si>
  <si>
    <t xml:space="preserve">Abobrinha BRS Tortéi </t>
  </si>
  <si>
    <t>Abobrinha de Tronco Caserta</t>
  </si>
  <si>
    <t>Abobrinha Tronco Redonda</t>
  </si>
  <si>
    <t>Acelga Crioula</t>
  </si>
  <si>
    <t>Agrião Crioulo do Seco</t>
  </si>
  <si>
    <t>1 g</t>
  </si>
  <si>
    <t>Alface Crespa</t>
  </si>
  <si>
    <t>Alface Crioula Bio Colonial</t>
  </si>
  <si>
    <t>Alface Crioula Bio Rainha</t>
  </si>
  <si>
    <t>Alface Crioula Lisa</t>
  </si>
  <si>
    <t>Alface Quatro Estações</t>
  </si>
  <si>
    <t>Almeirão Crioulo</t>
  </si>
  <si>
    <t>Almeirão Folha Amarela</t>
  </si>
  <si>
    <t>Berinjela Preta Comprida</t>
  </si>
  <si>
    <t xml:space="preserve">Beterraba Itapuã </t>
  </si>
  <si>
    <t>Cebola Bola Precoce - Empasc 352</t>
  </si>
  <si>
    <t>2 g</t>
  </si>
  <si>
    <t>Cebola Crioula Alto Vale - Epagri 362</t>
  </si>
  <si>
    <t>Cebola Juporanga - Empasc 355</t>
  </si>
  <si>
    <t xml:space="preserve">Cebola Petroline </t>
  </si>
  <si>
    <t>Cenoura Alvorada</t>
  </si>
  <si>
    <t xml:space="preserve">Cenoura Brasília </t>
  </si>
  <si>
    <t>Cenoura BRS Planalto</t>
  </si>
  <si>
    <t xml:space="preserve">Coentro Verdão </t>
  </si>
  <si>
    <t xml:space="preserve">Couve Brócoli Ramoso Santana </t>
  </si>
  <si>
    <t xml:space="preserve">Couve Chinesa Pe-Tsai </t>
  </si>
  <si>
    <t xml:space="preserve">Couve Manteiga da Georgia </t>
  </si>
  <si>
    <t>Ervilha Crioula Canguçú</t>
  </si>
  <si>
    <t>Ervilha Crioula Roxa</t>
  </si>
  <si>
    <t>Feijão De Vagem Amarelo Crioula</t>
  </si>
  <si>
    <t>Jiló Jaiba</t>
  </si>
  <si>
    <t>Melancia Charleston Gray</t>
  </si>
  <si>
    <t>Melancia Crimson Sweet</t>
  </si>
  <si>
    <t>Melancia Crioula de Polpa Amarela</t>
  </si>
  <si>
    <t>Melão Gaúcho Caipira</t>
  </si>
  <si>
    <t>Melão Imperial 45</t>
  </si>
  <si>
    <t>Mogango Sul Mineiro</t>
  </si>
  <si>
    <t>Moranga de mesa (Exposição )</t>
  </si>
  <si>
    <t xml:space="preserve">Moranga Pataka Gigante </t>
  </si>
  <si>
    <t xml:space="preserve">Mostarda Crespa </t>
  </si>
  <si>
    <t xml:space="preserve">Mostarda Lisa </t>
  </si>
  <si>
    <t>Pepino Conserva Wisconsin SMR 18</t>
  </si>
  <si>
    <t xml:space="preserve"> </t>
  </si>
  <si>
    <t>Pimenta Iracema (Biquinho)</t>
  </si>
  <si>
    <t xml:space="preserve">Quiabo Santa Cruz 47 </t>
  </si>
  <si>
    <t>Rabanete Crioulo</t>
  </si>
  <si>
    <t>1g</t>
  </si>
  <si>
    <t>Repolho Crioulo</t>
  </si>
  <si>
    <t>Repolho Louco de Verão</t>
  </si>
  <si>
    <t xml:space="preserve">Rúcula Cultivada </t>
  </si>
  <si>
    <t>Rúcula Folha Larga</t>
  </si>
  <si>
    <t xml:space="preserve">Salsa Lisa Comum </t>
  </si>
  <si>
    <t>Tomate Bio Feliciana</t>
  </si>
  <si>
    <t>Tomate Cereja</t>
  </si>
  <si>
    <t>Tomate Crioulo Amalia</t>
  </si>
  <si>
    <t>Girassol Catissol</t>
  </si>
  <si>
    <t>Girassol Crioulo</t>
  </si>
  <si>
    <t>Girassol Ornamental</t>
  </si>
  <si>
    <t>Girassol Sol Noturno</t>
  </si>
  <si>
    <t>Margarida Africana</t>
  </si>
  <si>
    <t>Papoula Dobrada Sortida</t>
  </si>
  <si>
    <t>Zinea</t>
  </si>
  <si>
    <t>Zinnia Californiana</t>
  </si>
  <si>
    <t>Aveia Amarela</t>
  </si>
  <si>
    <t>1 kg</t>
  </si>
  <si>
    <t>Aveia Preta</t>
  </si>
  <si>
    <t>Aveia Ucraniana</t>
  </si>
  <si>
    <t>Azevém Comum</t>
  </si>
  <si>
    <t>Capim Sudão</t>
  </si>
  <si>
    <t>Cornichão</t>
  </si>
  <si>
    <t>1 Kg</t>
  </si>
  <si>
    <t>Crotalária Comum</t>
  </si>
  <si>
    <t>Crotalária Juncea</t>
  </si>
  <si>
    <t>Ervilhaca</t>
  </si>
  <si>
    <t>Feijão BRS Expedito</t>
  </si>
  <si>
    <t>Feijão BRS Esplendor</t>
  </si>
  <si>
    <t>Feijão Guandú</t>
  </si>
  <si>
    <t>Feijão Carioca Branco</t>
  </si>
  <si>
    <t>Feijão Preto</t>
  </si>
  <si>
    <t>Milho Branco Crioulo</t>
  </si>
  <si>
    <t>Milho BRS Planalto</t>
  </si>
  <si>
    <t>Milho Catarina</t>
  </si>
  <si>
    <t>Milho Crioulo</t>
  </si>
  <si>
    <t>Milho Varietal</t>
  </si>
  <si>
    <t>Pipoca Branca (Crioula)</t>
  </si>
  <si>
    <t>Teocinto ( Dente de Burro)</t>
  </si>
  <si>
    <t>Trevo</t>
  </si>
  <si>
    <t>Trigo Crioulo</t>
  </si>
  <si>
    <t>TOTAL</t>
  </si>
  <si>
    <t>Os valores informados na tabela são para controle de orçamento dos projetos. O Programa Sementes Banrisul não tem custo para o beneficiado pelo projeto.</t>
  </si>
  <si>
    <t>TOTAL (qtde sementes)</t>
  </si>
  <si>
    <t>PREENCHER COM ENDEREÇO DA AGÊNCIA BANRISUL INDICADA NO PROJETO (OBRIGATÓRIO):</t>
  </si>
  <si>
    <t>NOME DA AGÊNCIA</t>
  </si>
  <si>
    <t>TELEFONE DA AGÊNCIA</t>
  </si>
  <si>
    <t>RUA, Nº</t>
  </si>
  <si>
    <t>BAIRRO</t>
  </si>
  <si>
    <t>CIDADE/UF</t>
  </si>
  <si>
    <t>CEP</t>
  </si>
  <si>
    <t xml:space="preserve">Mostarda Branca </t>
  </si>
  <si>
    <r>
      <t xml:space="preserve">ND = </t>
    </r>
    <r>
      <rPr>
        <b/>
        <sz val="12"/>
        <color theme="0"/>
        <rFont val="Calibri"/>
        <family val="2"/>
      </rPr>
      <t>Não Disponível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</si>
</sst>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\-??_);_(@_)"/>
    <numFmt numFmtId="165" formatCode="_([$R$ -416]* #,##0.00_);_([$R$ -416]* \(#,##0.00\);_([$R$ -416]* \-??_);_(@_)"/>
    <numFmt numFmtId="166" formatCode="&quot;R$ &quot;#,##0.00"/>
    <numFmt numFmtId="167" formatCode="&quot;R$ &quot;#,##0.00;[Red]&quot;-R$ &quot;#,##0.00"/>
  </numFmts>
  <fonts count="2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u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u/>
      <sz val="11"/>
      <color rgb="FF000000"/>
      <name val="Century"/>
      <family val="1"/>
      <charset val="1"/>
    </font>
    <font>
      <b/>
      <sz val="12"/>
      <color rgb="FF000000"/>
      <name val="Century"/>
      <family val="1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sz val="8"/>
      <name val="Calibri"/>
      <family val="2"/>
      <charset val="1"/>
    </font>
    <font>
      <b/>
      <sz val="12"/>
      <color theme="3" tint="-0.499984740745262"/>
      <name val="Calibri"/>
      <family val="2"/>
      <charset val="1"/>
    </font>
    <font>
      <sz val="10"/>
      <color theme="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i/>
      <shadow/>
      <sz val="16"/>
      <color theme="0"/>
      <name val="Franklin Gothic Medium"/>
      <family val="2"/>
    </font>
    <font>
      <b/>
      <sz val="12"/>
      <color theme="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E2F0D9"/>
        <bgColor rgb="FFE7E6E6"/>
      </patternFill>
    </fill>
    <fill>
      <patternFill patternType="solid">
        <fgColor rgb="FFF2F2F2"/>
        <bgColor rgb="FFE7E6E6"/>
      </patternFill>
    </fill>
    <fill>
      <patternFill patternType="solid">
        <fgColor rgb="FF1F4E79"/>
        <bgColor rgb="FF2A6099"/>
      </patternFill>
    </fill>
    <fill>
      <patternFill patternType="solid">
        <fgColor rgb="FFE7E6E6"/>
        <bgColor rgb="FFDCE6F2"/>
      </patternFill>
    </fill>
    <fill>
      <patternFill patternType="solid">
        <fgColor rgb="FFD0CECE"/>
        <bgColor rgb="FFD9D9D9"/>
      </patternFill>
    </fill>
    <fill>
      <patternFill patternType="solid">
        <fgColor rgb="FFDCE6F2"/>
        <bgColor rgb="FFE7E6E6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D0CECE"/>
      </patternFill>
    </fill>
    <fill>
      <patternFill patternType="solid">
        <fgColor rgb="FFA3A3A3"/>
        <bgColor rgb="FF81ACA6"/>
      </patternFill>
    </fill>
    <fill>
      <patternFill patternType="solid">
        <fgColor theme="2" tint="-0.249977111117893"/>
        <bgColor rgb="FFFFF2CC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 tint="-0.249977111117893"/>
        <bgColor rgb="FFFFF2CC"/>
      </patternFill>
    </fill>
    <fill>
      <patternFill patternType="solid">
        <fgColor theme="0"/>
        <bgColor rgb="FFE7E6E6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 tint="-0.34998626667073579"/>
        <bgColor rgb="FFE7E6E6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9" tint="0.59999389629810485"/>
        <bgColor rgb="FFE7E6E6"/>
      </patternFill>
    </fill>
    <fill>
      <patternFill patternType="solid">
        <fgColor rgb="FFB05893"/>
        <bgColor rgb="FFE7E6E6"/>
      </patternFill>
    </fill>
    <fill>
      <patternFill patternType="solid">
        <fgColor rgb="FFB05893"/>
        <bgColor rgb="FFB3CAC7"/>
      </patternFill>
    </fill>
    <fill>
      <patternFill patternType="solid">
        <fgColor theme="6" tint="0.59999389629810485"/>
        <bgColor rgb="FFFFF2CC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6" tint="0.79998168889431442"/>
        <bgColor rgb="FFFFF5CE"/>
      </patternFill>
    </fill>
    <fill>
      <patternFill patternType="solid">
        <fgColor theme="6" tint="-0.249977111117893"/>
        <bgColor rgb="FFFFF5CE"/>
      </patternFill>
    </fill>
    <fill>
      <patternFill patternType="solid">
        <fgColor theme="6" tint="-0.249977111117893"/>
        <bgColor rgb="FFB3CAC7"/>
      </patternFill>
    </fill>
    <fill>
      <patternFill patternType="solid">
        <fgColor theme="6" tint="-0.249977111117893"/>
        <bgColor rgb="FFD0CECE"/>
      </patternFill>
    </fill>
    <fill>
      <patternFill patternType="solid">
        <fgColor theme="6" tint="0.59999389629810485"/>
        <bgColor rgb="FFB3CAC7"/>
      </patternFill>
    </fill>
    <fill>
      <patternFill patternType="solid">
        <fgColor theme="2" tint="-9.9978637043366805E-2"/>
        <bgColor rgb="FFFFF2CC"/>
      </patternFill>
    </fill>
    <fill>
      <patternFill patternType="solid">
        <fgColor theme="2" tint="-0.249977111117893"/>
        <bgColor rgb="FFE7E6E6"/>
      </patternFill>
    </fill>
    <fill>
      <patternFill patternType="solid">
        <fgColor theme="2" tint="-0.249977111117893"/>
        <bgColor rgb="FFD0CE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2A6099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194ED"/>
        <bgColor rgb="FFB3CAC7"/>
      </patternFill>
    </fill>
    <fill>
      <patternFill patternType="solid">
        <fgColor theme="4" tint="0.79998168889431442"/>
        <bgColor rgb="FFB3CAC7"/>
      </patternFill>
    </fill>
    <fill>
      <patternFill patternType="solid">
        <fgColor theme="4" tint="0.79998168889431442"/>
        <bgColor rgb="FFFFF5CE"/>
      </patternFill>
    </fill>
    <fill>
      <patternFill patternType="solid">
        <fgColor theme="4" tint="0.79998168889431442"/>
        <bgColor rgb="FFE7E6E6"/>
      </patternFill>
    </fill>
    <fill>
      <patternFill patternType="solid">
        <fgColor theme="4" tint="0.79998168889431442"/>
        <bgColor rgb="FFA3A3A3"/>
      </patternFill>
    </fill>
    <fill>
      <patternFill patternType="solid">
        <fgColor theme="4" tint="0.79998168889431442"/>
        <bgColor rgb="FFD0CECE"/>
      </patternFill>
    </fill>
    <fill>
      <patternFill patternType="solid">
        <fgColor theme="4" tint="0.79998168889431442"/>
        <bgColor rgb="FFFFF2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194ED"/>
        <bgColor rgb="FFFFF2CC"/>
      </patternFill>
    </fill>
    <fill>
      <patternFill patternType="solid">
        <fgColor rgb="FF41AAF1"/>
        <bgColor rgb="FFE7E6E6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80"/>
      </left>
      <right style="thin">
        <color rgb="FF000080"/>
      </right>
      <top style="hair">
        <color rgb="FF000080"/>
      </top>
      <bottom style="thin">
        <color rgb="FF000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A6099"/>
      </left>
      <right style="thin">
        <color rgb="FF2A6099"/>
      </right>
      <top style="hair">
        <color rgb="FF2A6099"/>
      </top>
      <bottom style="hair">
        <color rgb="FF2A6099"/>
      </bottom>
      <diagonal/>
    </border>
    <border>
      <left style="thin">
        <color rgb="FF2A6099"/>
      </left>
      <right style="hair">
        <color rgb="FF2A6099"/>
      </right>
      <top style="hair">
        <color rgb="FF2A6099"/>
      </top>
      <bottom style="hair">
        <color rgb="FF2A609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rgb="FF55308D"/>
      </left>
      <right style="hair">
        <color rgb="FF55308D"/>
      </right>
      <top style="hair">
        <color rgb="FF55308D"/>
      </top>
      <bottom style="hair">
        <color rgb="FF55308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rgb="FF000080"/>
      </left>
      <right style="hair">
        <color rgb="FF00008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8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rgb="FF000080"/>
      </left>
      <right style="hair">
        <color rgb="FF000080"/>
      </right>
      <top style="medium">
        <color indexed="64"/>
      </top>
      <bottom/>
      <diagonal/>
    </border>
    <border>
      <left style="hair">
        <color rgb="FF000080"/>
      </left>
      <right style="medium">
        <color indexed="64"/>
      </right>
      <top style="medium">
        <color indexed="64"/>
      </top>
      <bottom/>
      <diagonal/>
    </border>
    <border>
      <left style="hair">
        <color rgb="FF55308D"/>
      </left>
      <right style="hair">
        <color rgb="FF55308D"/>
      </right>
      <top/>
      <bottom style="hair">
        <color rgb="FF55308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/>
      <right style="medium">
        <color indexed="64"/>
      </right>
      <top style="thin">
        <color rgb="FF000080"/>
      </top>
      <bottom style="medium">
        <color indexed="64"/>
      </bottom>
      <diagonal/>
    </border>
    <border>
      <left style="hair">
        <color rgb="FF2A6099"/>
      </left>
      <right style="thin">
        <color rgb="FF2A6099"/>
      </right>
      <top/>
      <bottom style="hair">
        <color rgb="FF2A6099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hair">
        <color rgb="FF000080"/>
      </left>
      <right style="hair">
        <color rgb="FF000080"/>
      </right>
      <top style="hair">
        <color rgb="FF000080"/>
      </top>
      <bottom/>
      <diagonal/>
    </border>
  </borders>
  <cellStyleXfs count="2">
    <xf numFmtId="0" fontId="0" fillId="0" borderId="0"/>
    <xf numFmtId="164" fontId="19" fillId="0" borderId="0" applyBorder="0" applyProtection="0"/>
  </cellStyleXfs>
  <cellXfs count="218">
    <xf numFmtId="0" fontId="0" fillId="0" borderId="0" xfId="0"/>
    <xf numFmtId="0" fontId="0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0" fillId="2" borderId="0" xfId="0" applyFont="1" applyFill="1" applyAlignment="1" applyProtection="1"/>
    <xf numFmtId="0" fontId="0" fillId="0" borderId="0" xfId="0" applyAlignment="1" applyProtection="1"/>
    <xf numFmtId="0" fontId="0" fillId="4" borderId="0" xfId="0" applyFont="1" applyFill="1" applyAlignment="1" applyProtection="1"/>
    <xf numFmtId="0" fontId="0" fillId="2" borderId="0" xfId="0" applyFont="1" applyFill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/>
    </xf>
    <xf numFmtId="166" fontId="9" fillId="7" borderId="1" xfId="0" applyNumberFormat="1" applyFont="1" applyFill="1" applyBorder="1" applyAlignment="1" applyProtection="1">
      <alignment horizontal="center" vertical="center" wrapText="1"/>
    </xf>
    <xf numFmtId="164" fontId="2" fillId="7" borderId="6" xfId="1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" fillId="8" borderId="8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/>
    <xf numFmtId="164" fontId="1" fillId="8" borderId="1" xfId="1" applyFont="1" applyFill="1" applyBorder="1" applyAlignment="1" applyProtection="1"/>
    <xf numFmtId="0" fontId="1" fillId="8" borderId="1" xfId="1" applyNumberFormat="1" applyFont="1" applyFill="1" applyBorder="1" applyAlignment="1" applyProtection="1">
      <alignment horizontal="center" vertical="center" wrapText="1"/>
    </xf>
    <xf numFmtId="0" fontId="1" fillId="9" borderId="1" xfId="1" applyNumberFormat="1" applyFont="1" applyFill="1" applyBorder="1" applyAlignment="1" applyProtection="1">
      <alignment horizontal="center" vertical="center"/>
    </xf>
    <xf numFmtId="0" fontId="0" fillId="9" borderId="1" xfId="0" applyFont="1" applyFill="1" applyBorder="1" applyAlignment="1" applyProtection="1"/>
    <xf numFmtId="164" fontId="1" fillId="9" borderId="1" xfId="1" applyFont="1" applyFill="1" applyBorder="1" applyAlignment="1" applyProtection="1"/>
    <xf numFmtId="0" fontId="1" fillId="9" borderId="7" xfId="1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7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hidden="1"/>
    </xf>
    <xf numFmtId="167" fontId="13" fillId="8" borderId="1" xfId="0" applyNumberFormat="1" applyFont="1" applyFill="1" applyBorder="1" applyAlignment="1" applyProtection="1">
      <alignment horizontal="center" vertical="center" wrapText="1"/>
    </xf>
    <xf numFmtId="0" fontId="0" fillId="10" borderId="1" xfId="0" applyFont="1" applyFill="1" applyBorder="1" applyAlignment="1" applyProtection="1"/>
    <xf numFmtId="0" fontId="0" fillId="8" borderId="1" xfId="0" applyFill="1" applyBorder="1" applyAlignment="1" applyProtection="1">
      <protection locked="0"/>
    </xf>
    <xf numFmtId="0" fontId="0" fillId="8" borderId="0" xfId="0" applyFont="1" applyFill="1" applyAlignment="1" applyProtection="1"/>
    <xf numFmtId="0" fontId="0" fillId="4" borderId="0" xfId="0" applyFont="1" applyFill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164" fontId="1" fillId="8" borderId="1" xfId="1" applyFont="1" applyFill="1" applyBorder="1" applyAlignment="1" applyProtection="1">
      <protection locked="0"/>
    </xf>
    <xf numFmtId="0" fontId="1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/>
    </xf>
    <xf numFmtId="167" fontId="13" fillId="8" borderId="1" xfId="1" applyNumberFormat="1" applyFont="1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/>
    </xf>
    <xf numFmtId="0" fontId="14" fillId="8" borderId="1" xfId="0" applyFont="1" applyFill="1" applyBorder="1" applyAlignment="1" applyProtection="1"/>
    <xf numFmtId="164" fontId="13" fillId="8" borderId="1" xfId="1" applyFont="1" applyFill="1" applyBorder="1" applyAlignment="1" applyProtection="1"/>
    <xf numFmtId="0" fontId="13" fillId="8" borderId="1" xfId="1" applyNumberFormat="1" applyFont="1" applyFill="1" applyBorder="1" applyAlignment="1" applyProtection="1">
      <alignment horizontal="center" vertical="center" wrapText="1"/>
    </xf>
    <xf numFmtId="0" fontId="13" fillId="9" borderId="1" xfId="1" applyNumberFormat="1" applyFont="1" applyFill="1" applyBorder="1" applyAlignment="1" applyProtection="1">
      <alignment horizontal="center" vertical="center"/>
    </xf>
    <xf numFmtId="0" fontId="14" fillId="9" borderId="1" xfId="0" applyFont="1" applyFill="1" applyBorder="1" applyAlignment="1" applyProtection="1"/>
    <xf numFmtId="164" fontId="13" fillId="9" borderId="1" xfId="1" applyFont="1" applyFill="1" applyBorder="1" applyAlignment="1" applyProtection="1"/>
    <xf numFmtId="0" fontId="0" fillId="2" borderId="0" xfId="0" applyFill="1" applyAlignment="1" applyProtection="1"/>
    <xf numFmtId="0" fontId="16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17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10" fillId="0" borderId="0" xfId="0" applyFont="1" applyAlignme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8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3" fillId="11" borderId="2" xfId="0" applyFont="1" applyFill="1" applyBorder="1" applyAlignment="1" applyProtection="1">
      <alignment horizontal="right"/>
    </xf>
    <xf numFmtId="0" fontId="3" fillId="13" borderId="11" xfId="0" applyFont="1" applyFill="1" applyBorder="1" applyAlignment="1" applyProtection="1">
      <alignment horizontal="right"/>
    </xf>
    <xf numFmtId="0" fontId="12" fillId="16" borderId="1" xfId="0" applyFont="1" applyFill="1" applyBorder="1" applyAlignment="1" applyProtection="1">
      <alignment horizontal="center"/>
    </xf>
    <xf numFmtId="0" fontId="12" fillId="17" borderId="1" xfId="0" applyFont="1" applyFill="1" applyBorder="1" applyAlignment="1" applyProtection="1">
      <alignment horizontal="center"/>
      <protection locked="0"/>
    </xf>
    <xf numFmtId="0" fontId="12" fillId="17" borderId="1" xfId="0" applyFont="1" applyFill="1" applyBorder="1" applyAlignment="1" applyProtection="1">
      <alignment horizontal="center"/>
    </xf>
    <xf numFmtId="0" fontId="2" fillId="17" borderId="1" xfId="0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 applyProtection="1">
      <alignment horizontal="center"/>
    </xf>
    <xf numFmtId="0" fontId="12" fillId="16" borderId="8" xfId="0" applyFont="1" applyFill="1" applyBorder="1" applyAlignment="1" applyProtection="1">
      <alignment horizontal="center"/>
    </xf>
    <xf numFmtId="0" fontId="0" fillId="15" borderId="1" xfId="0" applyFont="1" applyFill="1" applyBorder="1" applyAlignment="1" applyProtection="1"/>
    <xf numFmtId="0" fontId="20" fillId="16" borderId="1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 vertical="center"/>
    </xf>
    <xf numFmtId="167" fontId="13" fillId="8" borderId="9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19" borderId="0" xfId="0" applyFont="1" applyFill="1" applyAlignment="1" applyProtection="1"/>
    <xf numFmtId="164" fontId="2" fillId="23" borderId="1" xfId="1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/>
    <xf numFmtId="0" fontId="1" fillId="29" borderId="1" xfId="0" applyFont="1" applyFill="1" applyBorder="1" applyAlignment="1" applyProtection="1">
      <alignment horizontal="center" vertical="center"/>
      <protection hidden="1"/>
    </xf>
    <xf numFmtId="0" fontId="2" fillId="15" borderId="1" xfId="0" applyFont="1" applyFill="1" applyBorder="1" applyAlignment="1" applyProtection="1">
      <alignment horizontal="center"/>
    </xf>
    <xf numFmtId="164" fontId="1" fillId="15" borderId="1" xfId="1" applyFont="1" applyFill="1" applyBorder="1" applyAlignment="1" applyProtection="1"/>
    <xf numFmtId="164" fontId="1" fillId="15" borderId="1" xfId="1" applyFont="1" applyFill="1" applyBorder="1" applyAlignment="1" applyProtection="1">
      <protection locked="0"/>
    </xf>
    <xf numFmtId="0" fontId="1" fillId="30" borderId="1" xfId="1" applyNumberFormat="1" applyFont="1" applyFill="1" applyBorder="1" applyAlignment="1" applyProtection="1">
      <alignment horizontal="center" vertical="center"/>
    </xf>
    <xf numFmtId="0" fontId="0" fillId="30" borderId="1" xfId="0" applyFont="1" applyFill="1" applyBorder="1" applyAlignment="1" applyProtection="1"/>
    <xf numFmtId="0" fontId="1" fillId="30" borderId="7" xfId="1" applyNumberFormat="1" applyFont="1" applyFill="1" applyBorder="1" applyAlignment="1" applyProtection="1">
      <alignment horizontal="center" vertical="center"/>
    </xf>
    <xf numFmtId="0" fontId="0" fillId="29" borderId="0" xfId="0" applyFont="1" applyFill="1" applyAlignment="1" applyProtection="1"/>
    <xf numFmtId="0" fontId="0" fillId="31" borderId="0" xfId="0" applyFont="1" applyFill="1" applyAlignment="1" applyProtection="1"/>
    <xf numFmtId="0" fontId="0" fillId="31" borderId="0" xfId="0" applyFill="1" applyAlignment="1" applyProtection="1"/>
    <xf numFmtId="0" fontId="0" fillId="31" borderId="0" xfId="0" applyFill="1"/>
    <xf numFmtId="0" fontId="0" fillId="32" borderId="0" xfId="0" applyFont="1" applyFill="1" applyAlignment="1" applyProtection="1">
      <alignment horizontal="center"/>
    </xf>
    <xf numFmtId="0" fontId="0" fillId="33" borderId="1" xfId="0" applyFont="1" applyFill="1" applyBorder="1" applyAlignment="1" applyProtection="1"/>
    <xf numFmtId="0" fontId="0" fillId="33" borderId="1" xfId="0" applyFill="1" applyBorder="1" applyAlignment="1" applyProtection="1"/>
    <xf numFmtId="0" fontId="0" fillId="34" borderId="1" xfId="0" applyFont="1" applyFill="1" applyBorder="1" applyAlignment="1" applyProtection="1"/>
    <xf numFmtId="0" fontId="14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10" fillId="37" borderId="1" xfId="0" applyFont="1" applyFill="1" applyBorder="1" applyAlignment="1" applyProtection="1"/>
    <xf numFmtId="0" fontId="0" fillId="38" borderId="0" xfId="0" applyFont="1" applyFill="1" applyAlignment="1" applyProtection="1"/>
    <xf numFmtId="0" fontId="10" fillId="39" borderId="1" xfId="0" applyFont="1" applyFill="1" applyBorder="1" applyAlignment="1" applyProtection="1"/>
    <xf numFmtId="0" fontId="15" fillId="40" borderId="1" xfId="0" applyFont="1" applyFill="1" applyBorder="1" applyAlignment="1" applyProtection="1"/>
    <xf numFmtId="0" fontId="0" fillId="38" borderId="0" xfId="0" applyFont="1" applyFill="1" applyAlignment="1" applyProtection="1">
      <alignment horizontal="left"/>
    </xf>
    <xf numFmtId="0" fontId="1" fillId="38" borderId="0" xfId="0" applyFont="1" applyFill="1" applyAlignment="1" applyProtection="1">
      <alignment horizontal="left"/>
    </xf>
    <xf numFmtId="0" fontId="0" fillId="38" borderId="0" xfId="0" applyFont="1" applyFill="1" applyAlignment="1" applyProtection="1">
      <alignment horizontal="left" wrapText="1"/>
    </xf>
    <xf numFmtId="0" fontId="5" fillId="38" borderId="0" xfId="0" applyFont="1" applyFill="1" applyBorder="1" applyAlignment="1" applyProtection="1">
      <alignment horizontal="center" vertical="center" wrapText="1"/>
    </xf>
    <xf numFmtId="0" fontId="0" fillId="38" borderId="0" xfId="0" applyFont="1" applyFill="1" applyAlignment="1" applyProtection="1">
      <protection locked="0"/>
    </xf>
    <xf numFmtId="0" fontId="14" fillId="38" borderId="0" xfId="0" applyFont="1" applyFill="1" applyAlignment="1" applyProtection="1"/>
    <xf numFmtId="164" fontId="2" fillId="24" borderId="13" xfId="1" applyFont="1" applyFill="1" applyBorder="1" applyAlignment="1" applyProtection="1">
      <alignment horizontal="center"/>
    </xf>
    <xf numFmtId="0" fontId="2" fillId="38" borderId="20" xfId="0" applyFont="1" applyFill="1" applyBorder="1" applyAlignment="1" applyProtection="1"/>
    <xf numFmtId="0" fontId="0" fillId="38" borderId="0" xfId="0" applyFill="1" applyAlignment="1" applyProtection="1"/>
    <xf numFmtId="0" fontId="1" fillId="8" borderId="12" xfId="0" applyFont="1" applyFill="1" applyBorder="1" applyAlignment="1" applyProtection="1">
      <alignment horizontal="center"/>
    </xf>
    <xf numFmtId="0" fontId="13" fillId="8" borderId="12" xfId="0" applyFont="1" applyFill="1" applyBorder="1" applyAlignment="1" applyProtection="1">
      <alignment horizontal="center" vertical="center"/>
    </xf>
    <xf numFmtId="167" fontId="13" fillId="8" borderId="12" xfId="1" applyNumberFormat="1" applyFont="1" applyFill="1" applyBorder="1" applyAlignment="1" applyProtection="1">
      <alignment horizontal="center"/>
    </xf>
    <xf numFmtId="0" fontId="0" fillId="38" borderId="0" xfId="0" applyFont="1" applyFill="1" applyBorder="1" applyAlignment="1" applyProtection="1"/>
    <xf numFmtId="0" fontId="0" fillId="38" borderId="0" xfId="0" applyFont="1" applyFill="1" applyBorder="1" applyAlignment="1" applyProtection="1">
      <alignment horizontal="center"/>
    </xf>
    <xf numFmtId="164" fontId="1" fillId="3" borderId="18" xfId="1" applyFont="1" applyFill="1" applyBorder="1" applyAlignment="1" applyProtection="1">
      <alignment wrapText="1"/>
    </xf>
    <xf numFmtId="164" fontId="1" fillId="9" borderId="18" xfId="1" applyFont="1" applyFill="1" applyBorder="1" applyAlignment="1" applyProtection="1"/>
    <xf numFmtId="0" fontId="10" fillId="21" borderId="25" xfId="0" applyFont="1" applyFill="1" applyBorder="1" applyAlignment="1" applyProtection="1"/>
    <xf numFmtId="164" fontId="0" fillId="25" borderId="14" xfId="0" applyNumberFormat="1" applyFill="1" applyBorder="1" applyAlignment="1" applyProtection="1"/>
    <xf numFmtId="0" fontId="0" fillId="38" borderId="20" xfId="0" applyFont="1" applyFill="1" applyBorder="1" applyAlignment="1" applyProtection="1"/>
    <xf numFmtId="0" fontId="3" fillId="13" borderId="30" xfId="0" applyFont="1" applyFill="1" applyBorder="1" applyAlignment="1" applyProtection="1">
      <alignment horizontal="right"/>
    </xf>
    <xf numFmtId="0" fontId="3" fillId="11" borderId="16" xfId="0" applyFont="1" applyFill="1" applyBorder="1" applyAlignment="1" applyProtection="1">
      <alignment horizontal="right"/>
    </xf>
    <xf numFmtId="0" fontId="0" fillId="34" borderId="13" xfId="0" applyFont="1" applyFill="1" applyBorder="1" applyAlignment="1" applyProtection="1"/>
    <xf numFmtId="0" fontId="9" fillId="36" borderId="4" xfId="0" applyFont="1" applyFill="1" applyBorder="1" applyAlignment="1" applyProtection="1">
      <alignment horizontal="center" vertical="center" wrapText="1"/>
    </xf>
    <xf numFmtId="0" fontId="10" fillId="36" borderId="6" xfId="0" applyFont="1" applyFill="1" applyBorder="1" applyAlignment="1" applyProtection="1">
      <alignment horizontal="center" vertical="center" wrapText="1"/>
    </xf>
    <xf numFmtId="0" fontId="11" fillId="35" borderId="14" xfId="0" applyFont="1" applyFill="1" applyBorder="1" applyAlignment="1" applyProtection="1">
      <alignment horizontal="center" vertical="center" wrapText="1"/>
    </xf>
    <xf numFmtId="166" fontId="10" fillId="20" borderId="6" xfId="0" applyNumberFormat="1" applyFont="1" applyFill="1" applyBorder="1" applyAlignment="1" applyProtection="1">
      <alignment horizontal="center" vertical="center" wrapText="1"/>
    </xf>
    <xf numFmtId="0" fontId="11" fillId="35" borderId="14" xfId="0" applyFont="1" applyFill="1" applyBorder="1" applyAlignment="1" applyProtection="1">
      <alignment horizontal="center" vertical="center"/>
    </xf>
    <xf numFmtId="0" fontId="1" fillId="42" borderId="23" xfId="1" applyNumberFormat="1" applyFont="1" applyFill="1" applyBorder="1" applyAlignment="1" applyProtection="1">
      <alignment horizontal="right" wrapText="1"/>
    </xf>
    <xf numFmtId="0" fontId="0" fillId="38" borderId="39" xfId="0" applyFont="1" applyFill="1" applyBorder="1" applyAlignment="1" applyProtection="1">
      <alignment horizontal="left"/>
    </xf>
    <xf numFmtId="0" fontId="10" fillId="37" borderId="40" xfId="0" applyFont="1" applyFill="1" applyBorder="1" applyAlignment="1" applyProtection="1"/>
    <xf numFmtId="0" fontId="10" fillId="28" borderId="25" xfId="0" applyFont="1" applyFill="1" applyBorder="1" applyAlignment="1" applyProtection="1">
      <alignment horizontal="center"/>
    </xf>
    <xf numFmtId="0" fontId="10" fillId="9" borderId="24" xfId="0" applyFont="1" applyFill="1" applyBorder="1" applyAlignment="1" applyProtection="1">
      <alignment horizontal="center"/>
    </xf>
    <xf numFmtId="0" fontId="0" fillId="44" borderId="0" xfId="0" applyFont="1" applyFill="1" applyAlignment="1" applyProtection="1"/>
    <xf numFmtId="0" fontId="0" fillId="14" borderId="0" xfId="0" applyFont="1" applyFill="1" applyAlignment="1" applyProtection="1"/>
    <xf numFmtId="0" fontId="0" fillId="38" borderId="43" xfId="0" applyFont="1" applyFill="1" applyBorder="1" applyAlignment="1" applyProtection="1"/>
    <xf numFmtId="164" fontId="1" fillId="8" borderId="6" xfId="1" applyFont="1" applyFill="1" applyBorder="1" applyAlignment="1" applyProtection="1"/>
    <xf numFmtId="164" fontId="1" fillId="15" borderId="6" xfId="1" applyFont="1" applyFill="1" applyBorder="1" applyAlignment="1" applyProtection="1"/>
    <xf numFmtId="164" fontId="0" fillId="0" borderId="6" xfId="1" applyFont="1" applyBorder="1" applyAlignment="1" applyProtection="1"/>
    <xf numFmtId="0" fontId="2" fillId="17" borderId="12" xfId="0" applyFont="1" applyFill="1" applyBorder="1" applyAlignment="1" applyProtection="1">
      <alignment horizontal="center"/>
    </xf>
    <xf numFmtId="0" fontId="0" fillId="33" borderId="37" xfId="0" applyFont="1" applyFill="1" applyBorder="1" applyAlignment="1" applyProtection="1"/>
    <xf numFmtId="164" fontId="1" fillId="8" borderId="12" xfId="1" applyFont="1" applyFill="1" applyBorder="1" applyAlignment="1" applyProtection="1"/>
    <xf numFmtId="0" fontId="1" fillId="8" borderId="12" xfId="1" applyNumberFormat="1" applyFont="1" applyFill="1" applyBorder="1" applyAlignment="1" applyProtection="1">
      <alignment horizontal="center" vertical="center" wrapText="1"/>
    </xf>
    <xf numFmtId="0" fontId="0" fillId="8" borderId="37" xfId="0" applyFont="1" applyFill="1" applyBorder="1" applyAlignment="1" applyProtection="1"/>
    <xf numFmtId="0" fontId="1" fillId="9" borderId="12" xfId="1" applyNumberFormat="1" applyFont="1" applyFill="1" applyBorder="1" applyAlignment="1" applyProtection="1">
      <alignment horizontal="center" vertical="center"/>
    </xf>
    <xf numFmtId="0" fontId="0" fillId="9" borderId="12" xfId="0" applyFont="1" applyFill="1" applyBorder="1" applyAlignment="1" applyProtection="1"/>
    <xf numFmtId="164" fontId="1" fillId="9" borderId="12" xfId="1" applyFont="1" applyFill="1" applyBorder="1" applyAlignment="1" applyProtection="1"/>
    <xf numFmtId="164" fontId="0" fillId="3" borderId="44" xfId="1" applyFont="1" applyFill="1" applyBorder="1" applyAlignment="1" applyProtection="1"/>
    <xf numFmtId="164" fontId="0" fillId="3" borderId="1" xfId="1" applyFont="1" applyFill="1" applyBorder="1" applyAlignment="1" applyProtection="1"/>
    <xf numFmtId="164" fontId="0" fillId="29" borderId="1" xfId="1" applyFont="1" applyFill="1" applyBorder="1" applyAlignment="1" applyProtection="1"/>
    <xf numFmtId="0" fontId="0" fillId="29" borderId="1" xfId="0" applyFont="1" applyFill="1" applyBorder="1" applyAlignment="1" applyProtection="1">
      <alignment horizontal="center"/>
    </xf>
    <xf numFmtId="0" fontId="0" fillId="29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164" fontId="14" fillId="3" borderId="1" xfId="1" applyFont="1" applyFill="1" applyBorder="1" applyAlignment="1" applyProtection="1"/>
    <xf numFmtId="0" fontId="0" fillId="14" borderId="2" xfId="0" applyFont="1" applyFill="1" applyBorder="1" applyAlignment="1" applyProtection="1">
      <alignment horizontal="left"/>
      <protection locked="0"/>
    </xf>
    <xf numFmtId="0" fontId="8" fillId="12" borderId="17" xfId="0" applyFont="1" applyFill="1" applyBorder="1" applyAlignment="1" applyProtection="1">
      <alignment horizontal="center" vertical="center" wrapText="1"/>
    </xf>
    <xf numFmtId="0" fontId="8" fillId="12" borderId="18" xfId="0" applyFont="1" applyFill="1" applyBorder="1" applyAlignment="1" applyProtection="1">
      <alignment horizontal="center" vertical="center" wrapText="1"/>
    </xf>
    <xf numFmtId="165" fontId="10" fillId="41" borderId="18" xfId="1" applyNumberFormat="1" applyFont="1" applyFill="1" applyBorder="1" applyAlignment="1" applyProtection="1">
      <alignment horizontal="center" vertical="center" wrapText="1"/>
    </xf>
    <xf numFmtId="165" fontId="10" fillId="41" borderId="27" xfId="1" applyNumberFormat="1" applyFont="1" applyFill="1" applyBorder="1" applyAlignment="1" applyProtection="1">
      <alignment horizontal="center" vertical="center" wrapText="1"/>
    </xf>
    <xf numFmtId="0" fontId="23" fillId="26" borderId="17" xfId="1" applyNumberFormat="1" applyFont="1" applyFill="1" applyBorder="1" applyAlignment="1" applyProtection="1">
      <alignment horizontal="center" vertical="center"/>
    </xf>
    <xf numFmtId="0" fontId="23" fillId="26" borderId="18" xfId="1" applyNumberFormat="1" applyFont="1" applyFill="1" applyBorder="1" applyAlignment="1" applyProtection="1">
      <alignment horizontal="center" vertical="center"/>
    </xf>
    <xf numFmtId="0" fontId="23" fillId="26" borderId="19" xfId="1" applyNumberFormat="1" applyFont="1" applyFill="1" applyBorder="1" applyAlignment="1" applyProtection="1">
      <alignment horizontal="center" vertical="center"/>
    </xf>
    <xf numFmtId="0" fontId="5" fillId="43" borderId="25" xfId="0" applyFont="1" applyFill="1" applyBorder="1" applyAlignment="1" applyProtection="1">
      <alignment horizontal="center" vertical="center"/>
    </xf>
    <xf numFmtId="0" fontId="5" fillId="43" borderId="23" xfId="0" applyFont="1" applyFill="1" applyBorder="1" applyAlignment="1" applyProtection="1">
      <alignment horizontal="center" vertical="center"/>
    </xf>
    <xf numFmtId="0" fontId="5" fillId="43" borderId="31" xfId="0" applyFont="1" applyFill="1" applyBorder="1" applyAlignment="1" applyProtection="1">
      <alignment horizontal="center" vertical="center"/>
    </xf>
    <xf numFmtId="0" fontId="0" fillId="14" borderId="16" xfId="0" applyFont="1" applyFill="1" applyBorder="1" applyAlignment="1" applyProtection="1">
      <alignment horizontal="left"/>
      <protection locked="0"/>
    </xf>
    <xf numFmtId="0" fontId="0" fillId="36" borderId="26" xfId="0" applyFont="1" applyFill="1" applyBorder="1" applyAlignment="1" applyProtection="1">
      <alignment horizontal="center" vertical="center"/>
    </xf>
    <xf numFmtId="0" fontId="0" fillId="36" borderId="22" xfId="0" applyFont="1" applyFill="1" applyBorder="1" applyAlignment="1" applyProtection="1">
      <alignment horizontal="center" vertical="center"/>
    </xf>
    <xf numFmtId="0" fontId="0" fillId="36" borderId="28" xfId="0" applyFont="1" applyFill="1" applyBorder="1" applyAlignment="1" applyProtection="1">
      <alignment horizontal="center" vertical="center"/>
    </xf>
    <xf numFmtId="0" fontId="0" fillId="36" borderId="29" xfId="0" applyFont="1" applyFill="1" applyBorder="1" applyAlignment="1" applyProtection="1">
      <alignment horizontal="center" vertical="center"/>
    </xf>
    <xf numFmtId="0" fontId="0" fillId="27" borderId="18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0" fillId="9" borderId="27" xfId="0" applyFont="1" applyFill="1" applyBorder="1" applyAlignment="1" applyProtection="1">
      <alignment horizontal="center"/>
    </xf>
    <xf numFmtId="0" fontId="0" fillId="38" borderId="21" xfId="0" applyFont="1" applyFill="1" applyBorder="1" applyAlignment="1" applyProtection="1">
      <alignment horizontal="center" vertical="center"/>
    </xf>
    <xf numFmtId="0" fontId="0" fillId="38" borderId="0" xfId="0" applyFont="1" applyFill="1" applyBorder="1" applyAlignment="1" applyProtection="1">
      <alignment horizontal="center" vertical="center"/>
    </xf>
    <xf numFmtId="0" fontId="0" fillId="38" borderId="10" xfId="0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5" borderId="38" xfId="0" applyFont="1" applyFill="1" applyBorder="1" applyAlignment="1" applyProtection="1">
      <alignment horizontal="center"/>
      <protection locked="0"/>
    </xf>
    <xf numFmtId="0" fontId="22" fillId="16" borderId="32" xfId="0" applyFont="1" applyFill="1" applyBorder="1" applyAlignment="1" applyProtection="1">
      <alignment horizontal="center" vertical="center" wrapText="1"/>
    </xf>
    <xf numFmtId="0" fontId="22" fillId="16" borderId="34" xfId="0" applyFont="1" applyFill="1" applyBorder="1" applyAlignment="1" applyProtection="1">
      <alignment horizontal="center" vertical="center" wrapText="1"/>
    </xf>
    <xf numFmtId="0" fontId="6" fillId="6" borderId="35" xfId="0" applyFont="1" applyFill="1" applyBorder="1" applyAlignment="1" applyProtection="1">
      <alignment horizontal="center" vertical="center"/>
    </xf>
    <xf numFmtId="0" fontId="6" fillId="6" borderId="41" xfId="0" applyFont="1" applyFill="1" applyBorder="1" applyAlignment="1" applyProtection="1">
      <alignment horizontal="center" vertical="center"/>
    </xf>
    <xf numFmtId="0" fontId="6" fillId="6" borderId="42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/>
    </xf>
    <xf numFmtId="0" fontId="7" fillId="6" borderId="19" xfId="0" applyFont="1" applyFill="1" applyBorder="1" applyAlignment="1" applyProtection="1">
      <alignment horizontal="center"/>
    </xf>
    <xf numFmtId="0" fontId="8" fillId="36" borderId="3" xfId="0" applyFont="1" applyFill="1" applyBorder="1" applyAlignment="1" applyProtection="1">
      <alignment horizontal="center" vertical="center" wrapText="1"/>
    </xf>
    <xf numFmtId="0" fontId="8" fillId="36" borderId="6" xfId="0" applyFont="1" applyFill="1" applyBorder="1" applyAlignment="1" applyProtection="1">
      <alignment horizontal="center" vertical="center" wrapText="1"/>
    </xf>
    <xf numFmtId="0" fontId="10" fillId="36" borderId="15" xfId="0" applyFont="1" applyFill="1" applyBorder="1" applyAlignment="1" applyProtection="1">
      <alignment horizontal="center" vertical="center" wrapText="1"/>
    </xf>
    <xf numFmtId="0" fontId="10" fillId="36" borderId="4" xfId="0" applyFont="1" applyFill="1" applyBorder="1" applyAlignment="1" applyProtection="1">
      <alignment horizontal="center" vertical="center" wrapText="1"/>
    </xf>
    <xf numFmtId="0" fontId="10" fillId="35" borderId="35" xfId="0" applyFont="1" applyFill="1" applyBorder="1" applyAlignment="1" applyProtection="1">
      <alignment horizontal="center" vertical="center" wrapText="1"/>
    </xf>
    <xf numFmtId="0" fontId="10" fillId="35" borderId="36" xfId="0" applyFont="1" applyFill="1" applyBorder="1" applyAlignment="1" applyProtection="1">
      <alignment horizontal="center" vertical="center" wrapText="1"/>
    </xf>
    <xf numFmtId="0" fontId="9" fillId="20" borderId="3" xfId="0" applyFont="1" applyFill="1" applyBorder="1" applyAlignment="1" applyProtection="1">
      <alignment horizontal="center" vertical="center" wrapText="1"/>
    </xf>
    <xf numFmtId="0" fontId="10" fillId="20" borderId="6" xfId="0" applyFont="1" applyFill="1" applyBorder="1" applyAlignment="1" applyProtection="1">
      <alignment horizontal="center" vertical="center" wrapText="1"/>
    </xf>
    <xf numFmtId="0" fontId="10" fillId="20" borderId="16" xfId="0" applyFont="1" applyFill="1" applyBorder="1" applyAlignment="1" applyProtection="1">
      <alignment horizontal="center" vertical="center" wrapText="1"/>
    </xf>
    <xf numFmtId="0" fontId="10" fillId="20" borderId="5" xfId="0" applyFont="1" applyFill="1" applyBorder="1" applyAlignment="1" applyProtection="1">
      <alignment horizontal="center" vertical="center" wrapText="1"/>
    </xf>
    <xf numFmtId="0" fontId="10" fillId="36" borderId="13" xfId="0" applyFont="1" applyFill="1" applyBorder="1" applyAlignment="1" applyProtection="1">
      <alignment horizontal="center" vertical="center" wrapText="1"/>
    </xf>
    <xf numFmtId="0" fontId="10" fillId="36" borderId="1" xfId="0" applyFont="1" applyFill="1" applyBorder="1" applyAlignment="1" applyProtection="1">
      <alignment horizontal="center" vertical="center" wrapText="1"/>
    </xf>
    <xf numFmtId="0" fontId="8" fillId="22" borderId="13" xfId="0" applyFont="1" applyFill="1" applyBorder="1" applyAlignment="1" applyProtection="1">
      <alignment horizontal="center" vertical="center" wrapText="1"/>
    </xf>
    <xf numFmtId="0" fontId="8" fillId="22" borderId="37" xfId="0" applyFont="1" applyFill="1" applyBorder="1" applyAlignment="1" applyProtection="1">
      <alignment horizontal="center" vertical="center" wrapText="1"/>
    </xf>
    <xf numFmtId="0" fontId="8" fillId="22" borderId="13" xfId="0" applyFont="1" applyFill="1" applyBorder="1" applyAlignment="1" applyProtection="1">
      <alignment horizontal="center" vertical="center"/>
    </xf>
    <xf numFmtId="0" fontId="8" fillId="22" borderId="37" xfId="0" applyFont="1" applyFill="1" applyBorder="1" applyAlignment="1" applyProtection="1">
      <alignment horizontal="center" vertical="center"/>
    </xf>
    <xf numFmtId="165" fontId="11" fillId="18" borderId="13" xfId="0" applyNumberFormat="1" applyFont="1" applyFill="1" applyBorder="1" applyAlignment="1" applyProtection="1">
      <alignment horizontal="center" vertical="center"/>
    </xf>
    <xf numFmtId="0" fontId="25" fillId="44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4" fillId="35" borderId="32" xfId="0" applyFont="1" applyFill="1" applyBorder="1" applyAlignment="1" applyProtection="1">
      <alignment horizontal="center"/>
    </xf>
    <xf numFmtId="0" fontId="24" fillId="35" borderId="33" xfId="0" applyFont="1" applyFill="1" applyBorder="1" applyAlignment="1" applyProtection="1">
      <alignment horizontal="center"/>
    </xf>
    <xf numFmtId="0" fontId="24" fillId="35" borderId="34" xfId="0" applyFont="1" applyFill="1" applyBorder="1" applyAlignment="1" applyProtection="1">
      <alignment horizontal="center"/>
    </xf>
    <xf numFmtId="0" fontId="0" fillId="5" borderId="16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139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164" formatCode="_(&quot;R$ &quot;* #,##0.00_);_(&quot;R$ &quot;* \(#,##0.00\);_(&quot;R$ &quot;* \-??_);_(@_)"/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CC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81ACA6"/>
      <rgbColor rgb="FF993366"/>
      <rgbColor rgb="FFFFF5CE"/>
      <rgbColor rgb="FFDCE6F2"/>
      <rgbColor rgb="FF660066"/>
      <rgbColor rgb="FFFF8080"/>
      <rgbColor rgb="FF2A6099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F0D9"/>
      <rgbColor rgb="FFFFE699"/>
      <rgbColor rgb="FF9DC3E6"/>
      <rgbColor rgb="FFE7E6E6"/>
      <rgbColor rgb="FFD9D9D9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A3A3A3"/>
      <rgbColor rgb="FF1F4E79"/>
      <rgbColor rgb="FF339966"/>
      <rgbColor rgb="FF003300"/>
      <rgbColor rgb="FF333300"/>
      <rgbColor rgb="FF993300"/>
      <rgbColor rgb="FF993366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1AAF1"/>
      <color rgb="FF1194ED"/>
      <color rgb="FF1C718C"/>
      <color rgb="FF2186A5"/>
      <color rgb="FFB05893"/>
      <color rgb="FFBFD7D2"/>
      <color rgb="FF6CE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310038</xdr:colOff>
      <xdr:row>0</xdr:row>
      <xdr:rowOff>0</xdr:rowOff>
    </xdr:from>
    <xdr:to>
      <xdr:col>21</xdr:col>
      <xdr:colOff>95250</xdr:colOff>
      <xdr:row>1</xdr:row>
      <xdr:rowOff>144628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E557C34-F5AE-46B1-BBC5-DFD74255C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8363" y="0"/>
          <a:ext cx="2137887" cy="120190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290929</xdr:rowOff>
    </xdr:from>
    <xdr:to>
      <xdr:col>0</xdr:col>
      <xdr:colOff>981075</xdr:colOff>
      <xdr:row>0</xdr:row>
      <xdr:rowOff>991365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880E83F-6DF1-4772-AB37-A859BA514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90929"/>
          <a:ext cx="857250" cy="700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27"/>
  <sheetViews>
    <sheetView showGridLines="0" tabSelected="1" zoomScaleNormal="100" workbookViewId="0">
      <selection activeCell="Y12" sqref="Y12"/>
    </sheetView>
  </sheetViews>
  <sheetFormatPr defaultColWidth="8.7109375" defaultRowHeight="15" x14ac:dyDescent="0.25"/>
  <cols>
    <col min="1" max="1" width="30.140625" style="1" customWidth="1"/>
    <col min="2" max="2" width="6" style="2" customWidth="1"/>
    <col min="3" max="3" width="7.42578125" style="1" customWidth="1"/>
    <col min="4" max="4" width="6.85546875" style="1" customWidth="1"/>
    <col min="5" max="5" width="7" style="3" hidden="1" customWidth="1"/>
    <col min="6" max="6" width="11" style="3" hidden="1" customWidth="1"/>
    <col min="7" max="7" width="3.7109375" style="1" customWidth="1"/>
    <col min="8" max="8" width="6" style="2" customWidth="1"/>
    <col min="9" max="9" width="7.42578125" style="2" customWidth="1"/>
    <col min="10" max="10" width="6.85546875" style="1" customWidth="1"/>
    <col min="11" max="11" width="10" style="1" hidden="1" customWidth="1"/>
    <col min="12" max="12" width="10.28515625" style="4" customWidth="1"/>
    <col min="13" max="13" width="8.7109375" style="1" customWidth="1"/>
    <col min="14" max="14" width="10" style="1" hidden="1" customWidth="1"/>
    <col min="15" max="15" width="10.28515625" style="1" hidden="1" customWidth="1"/>
    <col min="16" max="16" width="4.7109375" style="1" hidden="1" customWidth="1"/>
    <col min="17" max="17" width="3" style="1" hidden="1" customWidth="1"/>
    <col min="18" max="18" width="22.42578125" style="1" customWidth="1"/>
    <col min="19" max="19" width="10" style="1" hidden="1" customWidth="1"/>
    <col min="20" max="20" width="8.5703125" style="1" hidden="1" customWidth="1"/>
    <col min="21" max="21" width="4.140625" style="138" customWidth="1"/>
    <col min="22" max="22" width="12.7109375" style="1" customWidth="1"/>
    <col min="23" max="1023" width="9.140625" style="1" customWidth="1"/>
    <col min="1024" max="1025" width="9.140625" style="6" customWidth="1"/>
  </cols>
  <sheetData>
    <row r="1" spans="1:21" ht="83.2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81"/>
      <c r="T1" s="81"/>
      <c r="U1" s="137"/>
    </row>
    <row r="2" spans="1:21" ht="28.5" customHeight="1" x14ac:dyDescent="0.25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6"/>
      <c r="U2" s="137"/>
    </row>
    <row r="3" spans="1:21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7"/>
      <c r="T3" s="7"/>
      <c r="U3" s="137"/>
    </row>
    <row r="4" spans="1:21" ht="17.25" customHeight="1" thickBot="1" x14ac:dyDescent="0.3">
      <c r="A4" s="214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6"/>
      <c r="S4" s="6"/>
      <c r="U4" s="137"/>
    </row>
    <row r="5" spans="1:21" ht="18" customHeight="1" x14ac:dyDescent="0.25">
      <c r="A5" s="125" t="s">
        <v>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6"/>
      <c r="U5" s="137"/>
    </row>
    <row r="6" spans="1:21" ht="16.5" customHeight="1" x14ac:dyDescent="0.25">
      <c r="A6" s="68" t="s">
        <v>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6"/>
      <c r="U6" s="137"/>
    </row>
    <row r="7" spans="1:21" ht="16.5" customHeight="1" x14ac:dyDescent="0.25">
      <c r="A7" s="68" t="s">
        <v>5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6"/>
      <c r="U7" s="137"/>
    </row>
    <row r="8" spans="1:21" ht="16.5" customHeight="1" x14ac:dyDescent="0.25">
      <c r="A8" s="68" t="s">
        <v>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6"/>
      <c r="U8" s="137"/>
    </row>
    <row r="9" spans="1:21" ht="16.5" customHeight="1" thickBot="1" x14ac:dyDescent="0.3">
      <c r="A9" s="68" t="s">
        <v>7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83"/>
      <c r="S9" s="6"/>
      <c r="U9" s="137"/>
    </row>
    <row r="10" spans="1:21" ht="19.5" customHeight="1" thickBot="1" x14ac:dyDescent="0.3">
      <c r="A10" s="105"/>
      <c r="B10" s="105"/>
      <c r="C10" s="105"/>
      <c r="D10" s="105"/>
      <c r="E10" s="106"/>
      <c r="F10" s="106"/>
      <c r="G10" s="105"/>
      <c r="H10" s="105"/>
      <c r="I10" s="105"/>
      <c r="J10" s="105"/>
      <c r="K10" s="105"/>
      <c r="L10" s="107"/>
      <c r="M10" s="133"/>
      <c r="N10" s="8"/>
      <c r="O10" s="9"/>
      <c r="P10" s="9"/>
      <c r="Q10" s="184" t="s">
        <v>129</v>
      </c>
      <c r="R10" s="185"/>
      <c r="S10" s="6"/>
      <c r="U10" s="137"/>
    </row>
    <row r="11" spans="1:21" ht="15" customHeight="1" thickBot="1" x14ac:dyDescent="0.3">
      <c r="A11" s="186" t="s">
        <v>8</v>
      </c>
      <c r="B11" s="189" t="s">
        <v>9</v>
      </c>
      <c r="C11" s="190"/>
      <c r="D11" s="190"/>
      <c r="E11" s="190"/>
      <c r="F11" s="191"/>
      <c r="G11" s="112"/>
      <c r="H11" s="192" t="s">
        <v>10</v>
      </c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6"/>
      <c r="U11" s="137"/>
    </row>
    <row r="12" spans="1:21" ht="15.75" customHeight="1" thickBot="1" x14ac:dyDescent="0.3">
      <c r="A12" s="187"/>
      <c r="B12" s="195" t="s">
        <v>11</v>
      </c>
      <c r="C12" s="197" t="s">
        <v>12</v>
      </c>
      <c r="D12" s="199" t="s">
        <v>13</v>
      </c>
      <c r="E12" s="201" t="s">
        <v>14</v>
      </c>
      <c r="F12" s="203" t="s">
        <v>15</v>
      </c>
      <c r="G12" s="108"/>
      <c r="H12" s="205" t="s">
        <v>16</v>
      </c>
      <c r="I12" s="207" t="s">
        <v>17</v>
      </c>
      <c r="J12" s="208"/>
      <c r="K12" s="207"/>
      <c r="L12" s="209" t="s">
        <v>18</v>
      </c>
      <c r="M12" s="210"/>
      <c r="N12" s="209"/>
      <c r="O12" s="211" t="s">
        <v>19</v>
      </c>
      <c r="P12" s="211"/>
      <c r="Q12" s="211"/>
      <c r="R12" s="111" t="s">
        <v>20</v>
      </c>
      <c r="S12" s="6"/>
      <c r="U12" s="137"/>
    </row>
    <row r="13" spans="1:21" ht="27" customHeight="1" thickBot="1" x14ac:dyDescent="0.3">
      <c r="A13" s="188"/>
      <c r="B13" s="196"/>
      <c r="C13" s="198"/>
      <c r="D13" s="200"/>
      <c r="E13" s="202"/>
      <c r="F13" s="204"/>
      <c r="G13" s="108"/>
      <c r="H13" s="206"/>
      <c r="I13" s="127" t="s">
        <v>21</v>
      </c>
      <c r="J13" s="129" t="s">
        <v>13</v>
      </c>
      <c r="K13" s="128" t="s">
        <v>22</v>
      </c>
      <c r="L13" s="127" t="s">
        <v>21</v>
      </c>
      <c r="M13" s="131" t="s">
        <v>13</v>
      </c>
      <c r="N13" s="130" t="s">
        <v>23</v>
      </c>
      <c r="O13" s="10" t="s">
        <v>21</v>
      </c>
      <c r="P13" s="11" t="s">
        <v>13</v>
      </c>
      <c r="Q13" s="12" t="s">
        <v>23</v>
      </c>
      <c r="R13" s="82" t="s">
        <v>24</v>
      </c>
      <c r="S13" s="13" t="s">
        <v>25</v>
      </c>
      <c r="T13" s="14" t="s">
        <v>26</v>
      </c>
      <c r="U13" s="137"/>
    </row>
    <row r="14" spans="1:21" ht="15.75" x14ac:dyDescent="0.25">
      <c r="A14" s="134" t="s">
        <v>27</v>
      </c>
      <c r="B14" s="75" t="s">
        <v>28</v>
      </c>
      <c r="C14" s="15" t="s">
        <v>29</v>
      </c>
      <c r="D14" s="126"/>
      <c r="E14" s="78">
        <v>18</v>
      </c>
      <c r="F14" s="79">
        <v>1.65</v>
      </c>
      <c r="G14" s="108"/>
      <c r="H14" s="143" t="s">
        <v>28</v>
      </c>
      <c r="I14" s="114">
        <v>600</v>
      </c>
      <c r="J14" s="144"/>
      <c r="K14" s="145">
        <v>28.5</v>
      </c>
      <c r="L14" s="146">
        <v>1500</v>
      </c>
      <c r="M14" s="147"/>
      <c r="N14" s="145">
        <v>49.5</v>
      </c>
      <c r="O14" s="148">
        <v>3000</v>
      </c>
      <c r="P14" s="149"/>
      <c r="Q14" s="150"/>
      <c r="R14" s="151">
        <f t="shared" ref="R14:R45" si="0">D14*1.65+J14*K14+M14*N14+P14*Q14</f>
        <v>0</v>
      </c>
      <c r="S14" s="18"/>
      <c r="T14" s="23">
        <f t="shared" ref="T14:T39" si="1">(D14*E14)+(J14*I14)+(M14*L14)+(P14*O14)</f>
        <v>0</v>
      </c>
      <c r="U14" s="137"/>
    </row>
    <row r="15" spans="1:21" ht="15" customHeight="1" x14ac:dyDescent="0.25">
      <c r="A15" s="101" t="s">
        <v>30</v>
      </c>
      <c r="B15" s="70" t="s">
        <v>28</v>
      </c>
      <c r="C15" s="16" t="s">
        <v>29</v>
      </c>
      <c r="D15" s="98"/>
      <c r="E15" s="80">
        <v>15</v>
      </c>
      <c r="F15" s="29">
        <v>1.65</v>
      </c>
      <c r="G15" s="108"/>
      <c r="H15" s="74" t="s">
        <v>28</v>
      </c>
      <c r="I15" s="16">
        <v>700</v>
      </c>
      <c r="J15" s="96"/>
      <c r="K15" s="18">
        <v>27</v>
      </c>
      <c r="L15" s="19">
        <v>1750</v>
      </c>
      <c r="M15" s="17"/>
      <c r="N15" s="18">
        <v>68</v>
      </c>
      <c r="O15" s="20">
        <v>3500</v>
      </c>
      <c r="P15" s="21"/>
      <c r="Q15" s="22"/>
      <c r="R15" s="152">
        <f t="shared" si="0"/>
        <v>0</v>
      </c>
      <c r="S15" s="140"/>
      <c r="T15" s="23">
        <f t="shared" si="1"/>
        <v>0</v>
      </c>
      <c r="U15" s="137"/>
    </row>
    <row r="16" spans="1:21" ht="15" customHeight="1" x14ac:dyDescent="0.25">
      <c r="A16" s="101" t="s">
        <v>31</v>
      </c>
      <c r="B16" s="99"/>
      <c r="C16" s="16" t="s">
        <v>29</v>
      </c>
      <c r="D16" s="27"/>
      <c r="E16" s="80">
        <v>18</v>
      </c>
      <c r="F16" s="29">
        <v>1.65</v>
      </c>
      <c r="G16" s="108"/>
      <c r="H16" s="74" t="s">
        <v>28</v>
      </c>
      <c r="I16" s="16">
        <v>600</v>
      </c>
      <c r="J16" s="96"/>
      <c r="K16" s="18">
        <v>21.5</v>
      </c>
      <c r="L16" s="19">
        <v>1500</v>
      </c>
      <c r="M16" s="17"/>
      <c r="N16" s="18">
        <v>36.4</v>
      </c>
      <c r="O16" s="20">
        <v>3000</v>
      </c>
      <c r="P16" s="21"/>
      <c r="Q16" s="22"/>
      <c r="R16" s="152">
        <f t="shared" si="0"/>
        <v>0</v>
      </c>
      <c r="S16" s="140"/>
      <c r="T16" s="23">
        <f t="shared" si="1"/>
        <v>0</v>
      </c>
      <c r="U16" s="137"/>
    </row>
    <row r="17" spans="1:21" ht="15.75" x14ac:dyDescent="0.25">
      <c r="A17" s="101" t="s">
        <v>32</v>
      </c>
      <c r="B17" s="70" t="s">
        <v>28</v>
      </c>
      <c r="C17" s="16" t="s">
        <v>29</v>
      </c>
      <c r="D17" s="98"/>
      <c r="E17" s="80">
        <v>18</v>
      </c>
      <c r="F17" s="29">
        <v>1.65</v>
      </c>
      <c r="G17" s="108"/>
      <c r="H17" s="74" t="s">
        <v>28</v>
      </c>
      <c r="I17" s="16">
        <v>600</v>
      </c>
      <c r="J17" s="96"/>
      <c r="K17" s="18">
        <v>21.5</v>
      </c>
      <c r="L17" s="19">
        <v>1500</v>
      </c>
      <c r="M17" s="17"/>
      <c r="N17" s="18">
        <v>36.4</v>
      </c>
      <c r="O17" s="20">
        <v>3000</v>
      </c>
      <c r="P17" s="21"/>
      <c r="Q17" s="22"/>
      <c r="R17" s="152">
        <f t="shared" si="0"/>
        <v>0</v>
      </c>
      <c r="S17" s="140"/>
      <c r="T17" s="23">
        <f t="shared" si="1"/>
        <v>0</v>
      </c>
      <c r="U17" s="137"/>
    </row>
    <row r="18" spans="1:21" ht="15.75" x14ac:dyDescent="0.25">
      <c r="A18" s="101" t="s">
        <v>33</v>
      </c>
      <c r="B18" s="99"/>
      <c r="C18" s="16" t="s">
        <v>29</v>
      </c>
      <c r="D18" s="27"/>
      <c r="E18" s="28">
        <v>180</v>
      </c>
      <c r="F18" s="29">
        <v>1.65</v>
      </c>
      <c r="G18" s="108"/>
      <c r="H18" s="74" t="s">
        <v>28</v>
      </c>
      <c r="I18" s="16">
        <v>6200</v>
      </c>
      <c r="J18" s="96"/>
      <c r="K18" s="18">
        <v>21</v>
      </c>
      <c r="L18" s="19">
        <v>15500</v>
      </c>
      <c r="M18" s="17"/>
      <c r="N18" s="18">
        <v>47</v>
      </c>
      <c r="O18" s="20">
        <v>31100</v>
      </c>
      <c r="P18" s="21"/>
      <c r="Q18" s="22"/>
      <c r="R18" s="152">
        <f t="shared" si="0"/>
        <v>0</v>
      </c>
      <c r="S18" s="140"/>
      <c r="T18" s="23">
        <f t="shared" si="1"/>
        <v>0</v>
      </c>
      <c r="U18" s="137"/>
    </row>
    <row r="19" spans="1:21" ht="15" customHeight="1" x14ac:dyDescent="0.25">
      <c r="A19" s="101" t="s">
        <v>34</v>
      </c>
      <c r="B19" s="99"/>
      <c r="C19" s="16" t="s">
        <v>35</v>
      </c>
      <c r="D19" s="27"/>
      <c r="E19" s="28">
        <v>600</v>
      </c>
      <c r="F19" s="29">
        <v>1.65</v>
      </c>
      <c r="G19" s="108"/>
      <c r="H19" s="74" t="s">
        <v>28</v>
      </c>
      <c r="I19" s="16">
        <v>45000</v>
      </c>
      <c r="J19" s="96"/>
      <c r="K19" s="36">
        <v>25.5</v>
      </c>
      <c r="L19" s="37">
        <v>112500</v>
      </c>
      <c r="M19" s="17"/>
      <c r="N19" s="36">
        <v>61</v>
      </c>
      <c r="O19" s="20">
        <v>225000</v>
      </c>
      <c r="P19" s="21"/>
      <c r="Q19" s="22"/>
      <c r="R19" s="152">
        <f t="shared" si="0"/>
        <v>0</v>
      </c>
      <c r="S19" s="140"/>
      <c r="T19" s="23">
        <f t="shared" si="1"/>
        <v>0</v>
      </c>
      <c r="U19" s="137"/>
    </row>
    <row r="20" spans="1:21" ht="15" customHeight="1" x14ac:dyDescent="0.25">
      <c r="A20" s="101" t="s">
        <v>36</v>
      </c>
      <c r="B20" s="70" t="s">
        <v>28</v>
      </c>
      <c r="C20" s="16" t="s">
        <v>35</v>
      </c>
      <c r="D20" s="98"/>
      <c r="E20" s="80">
        <v>300</v>
      </c>
      <c r="F20" s="29">
        <v>1.65</v>
      </c>
      <c r="G20" s="108"/>
      <c r="H20" s="74" t="s">
        <v>28</v>
      </c>
      <c r="I20" s="16">
        <v>9000</v>
      </c>
      <c r="J20" s="96"/>
      <c r="K20" s="18">
        <v>29.4</v>
      </c>
      <c r="L20" s="19">
        <v>225000</v>
      </c>
      <c r="M20" s="17"/>
      <c r="N20" s="18">
        <v>42</v>
      </c>
      <c r="O20" s="20">
        <v>45000</v>
      </c>
      <c r="P20" s="21"/>
      <c r="Q20" s="22"/>
      <c r="R20" s="152">
        <f t="shared" si="0"/>
        <v>0</v>
      </c>
      <c r="S20" s="140"/>
      <c r="T20" s="23">
        <f t="shared" si="1"/>
        <v>0</v>
      </c>
      <c r="U20" s="137"/>
    </row>
    <row r="21" spans="1:21" ht="15" customHeight="1" x14ac:dyDescent="0.25">
      <c r="A21" s="101" t="s">
        <v>37</v>
      </c>
      <c r="B21" s="99"/>
      <c r="C21" s="16" t="s">
        <v>35</v>
      </c>
      <c r="D21" s="27"/>
      <c r="E21" s="80">
        <v>300</v>
      </c>
      <c r="F21" s="29">
        <v>1.65</v>
      </c>
      <c r="G21" s="108"/>
      <c r="H21" s="74" t="s">
        <v>28</v>
      </c>
      <c r="I21" s="16">
        <v>9000</v>
      </c>
      <c r="J21" s="96"/>
      <c r="K21" s="18">
        <v>29.4</v>
      </c>
      <c r="L21" s="19">
        <v>225000</v>
      </c>
      <c r="M21" s="17"/>
      <c r="N21" s="18">
        <v>42</v>
      </c>
      <c r="O21" s="20">
        <v>45000</v>
      </c>
      <c r="P21" s="21"/>
      <c r="Q21" s="22"/>
      <c r="R21" s="152">
        <f t="shared" si="0"/>
        <v>0</v>
      </c>
      <c r="S21" s="140"/>
      <c r="T21" s="23">
        <f t="shared" si="1"/>
        <v>0</v>
      </c>
      <c r="U21" s="137"/>
    </row>
    <row r="22" spans="1:21" ht="15" customHeight="1" x14ac:dyDescent="0.25">
      <c r="A22" s="101" t="s">
        <v>38</v>
      </c>
      <c r="B22" s="99"/>
      <c r="C22" s="16" t="s">
        <v>35</v>
      </c>
      <c r="D22" s="27"/>
      <c r="E22" s="28">
        <v>300</v>
      </c>
      <c r="F22" s="29">
        <v>1.65</v>
      </c>
      <c r="G22" s="108"/>
      <c r="H22" s="74" t="s">
        <v>28</v>
      </c>
      <c r="I22" s="16">
        <v>9000</v>
      </c>
      <c r="J22" s="96"/>
      <c r="K22" s="36">
        <v>29.4</v>
      </c>
      <c r="L22" s="37">
        <v>225000</v>
      </c>
      <c r="M22" s="17"/>
      <c r="N22" s="36">
        <v>42</v>
      </c>
      <c r="O22" s="20">
        <v>45000</v>
      </c>
      <c r="P22" s="21"/>
      <c r="Q22" s="22"/>
      <c r="R22" s="152">
        <f t="shared" si="0"/>
        <v>0</v>
      </c>
      <c r="S22" s="140"/>
      <c r="T22" s="23">
        <f t="shared" si="1"/>
        <v>0</v>
      </c>
      <c r="U22" s="137"/>
    </row>
    <row r="23" spans="1:21" ht="15" customHeight="1" x14ac:dyDescent="0.25">
      <c r="A23" s="101" t="s">
        <v>39</v>
      </c>
      <c r="B23" s="70" t="s">
        <v>28</v>
      </c>
      <c r="C23" s="16" t="s">
        <v>35</v>
      </c>
      <c r="D23" s="98"/>
      <c r="E23" s="80">
        <v>300</v>
      </c>
      <c r="F23" s="29">
        <v>1.65</v>
      </c>
      <c r="G23" s="108"/>
      <c r="H23" s="74" t="s">
        <v>28</v>
      </c>
      <c r="I23" s="16">
        <v>9000</v>
      </c>
      <c r="J23" s="96"/>
      <c r="K23" s="18">
        <v>29.4</v>
      </c>
      <c r="L23" s="19">
        <v>225000</v>
      </c>
      <c r="M23" s="17"/>
      <c r="N23" s="18">
        <v>42</v>
      </c>
      <c r="O23" s="20">
        <v>45000</v>
      </c>
      <c r="P23" s="21"/>
      <c r="Q23" s="22"/>
      <c r="R23" s="152">
        <f t="shared" si="0"/>
        <v>0</v>
      </c>
      <c r="S23" s="140"/>
      <c r="T23" s="23">
        <f t="shared" si="1"/>
        <v>0</v>
      </c>
      <c r="U23" s="137"/>
    </row>
    <row r="24" spans="1:21" ht="15.75" x14ac:dyDescent="0.25">
      <c r="A24" s="101" t="s">
        <v>40</v>
      </c>
      <c r="B24" s="99"/>
      <c r="C24" s="16" t="s">
        <v>35</v>
      </c>
      <c r="D24" s="27"/>
      <c r="E24" s="80">
        <v>300</v>
      </c>
      <c r="F24" s="29">
        <v>1.65</v>
      </c>
      <c r="G24" s="108"/>
      <c r="H24" s="74" t="s">
        <v>28</v>
      </c>
      <c r="I24" s="16">
        <v>9000</v>
      </c>
      <c r="J24" s="96"/>
      <c r="K24" s="18">
        <v>29.4</v>
      </c>
      <c r="L24" s="19">
        <v>225000</v>
      </c>
      <c r="M24" s="17"/>
      <c r="N24" s="18">
        <v>42</v>
      </c>
      <c r="O24" s="20">
        <v>45000</v>
      </c>
      <c r="P24" s="21"/>
      <c r="Q24" s="22"/>
      <c r="R24" s="152">
        <f t="shared" si="0"/>
        <v>0</v>
      </c>
      <c r="S24" s="140"/>
      <c r="T24" s="23">
        <f t="shared" si="1"/>
        <v>0</v>
      </c>
      <c r="U24" s="137"/>
    </row>
    <row r="25" spans="1:21" ht="15.75" x14ac:dyDescent="0.25">
      <c r="A25" s="101" t="s">
        <v>41</v>
      </c>
      <c r="B25" s="70" t="s">
        <v>28</v>
      </c>
      <c r="C25" s="16" t="s">
        <v>35</v>
      </c>
      <c r="D25" s="98"/>
      <c r="E25" s="80">
        <v>200</v>
      </c>
      <c r="F25" s="29">
        <v>1.65</v>
      </c>
      <c r="G25" s="108"/>
      <c r="H25" s="74" t="s">
        <v>28</v>
      </c>
      <c r="I25" s="16">
        <v>7000</v>
      </c>
      <c r="J25" s="96"/>
      <c r="K25" s="18">
        <v>21</v>
      </c>
      <c r="L25" s="19">
        <v>175000</v>
      </c>
      <c r="M25" s="17"/>
      <c r="N25" s="18">
        <v>47</v>
      </c>
      <c r="O25" s="20">
        <v>35000</v>
      </c>
      <c r="P25" s="21"/>
      <c r="Q25" s="22"/>
      <c r="R25" s="152">
        <f t="shared" si="0"/>
        <v>0</v>
      </c>
      <c r="S25" s="140"/>
      <c r="T25" s="23">
        <f t="shared" si="1"/>
        <v>0</v>
      </c>
      <c r="U25" s="137"/>
    </row>
    <row r="26" spans="1:21" ht="15" customHeight="1" x14ac:dyDescent="0.25">
      <c r="A26" s="101" t="s">
        <v>42</v>
      </c>
      <c r="B26" s="70" t="s">
        <v>28</v>
      </c>
      <c r="C26" s="16" t="s">
        <v>35</v>
      </c>
      <c r="D26" s="98"/>
      <c r="E26" s="80">
        <v>200</v>
      </c>
      <c r="F26" s="29">
        <v>1.65</v>
      </c>
      <c r="G26" s="108"/>
      <c r="H26" s="74" t="s">
        <v>28</v>
      </c>
      <c r="I26" s="16">
        <v>7000</v>
      </c>
      <c r="J26" s="96"/>
      <c r="K26" s="18">
        <v>21</v>
      </c>
      <c r="L26" s="19">
        <v>175000</v>
      </c>
      <c r="M26" s="17"/>
      <c r="N26" s="18">
        <v>47</v>
      </c>
      <c r="O26" s="20">
        <v>35000</v>
      </c>
      <c r="P26" s="21"/>
      <c r="Q26" s="22"/>
      <c r="R26" s="152">
        <f t="shared" si="0"/>
        <v>0</v>
      </c>
      <c r="S26" s="140"/>
      <c r="T26" s="23">
        <f t="shared" si="1"/>
        <v>0</v>
      </c>
      <c r="U26" s="137"/>
    </row>
    <row r="27" spans="1:21" ht="15.75" x14ac:dyDescent="0.25">
      <c r="A27" s="101" t="s">
        <v>43</v>
      </c>
      <c r="B27" s="99"/>
      <c r="C27" s="16" t="s">
        <v>35</v>
      </c>
      <c r="D27" s="31"/>
      <c r="E27" s="80">
        <v>100</v>
      </c>
      <c r="F27" s="29">
        <v>1.65</v>
      </c>
      <c r="G27" s="108"/>
      <c r="H27" s="74" t="s">
        <v>28</v>
      </c>
      <c r="I27" s="16">
        <v>20000</v>
      </c>
      <c r="J27" s="96"/>
      <c r="K27" s="18">
        <v>34.299999999999997</v>
      </c>
      <c r="L27" s="19">
        <v>50000</v>
      </c>
      <c r="M27" s="17"/>
      <c r="N27" s="18">
        <v>62</v>
      </c>
      <c r="O27" s="20">
        <v>100000</v>
      </c>
      <c r="P27" s="30"/>
      <c r="Q27" s="22"/>
      <c r="R27" s="152">
        <f t="shared" si="0"/>
        <v>0</v>
      </c>
      <c r="S27" s="140"/>
      <c r="T27" s="23">
        <f t="shared" si="1"/>
        <v>0</v>
      </c>
      <c r="U27" s="137"/>
    </row>
    <row r="28" spans="1:21" ht="15.75" x14ac:dyDescent="0.25">
      <c r="A28" s="101" t="s">
        <v>44</v>
      </c>
      <c r="B28" s="99"/>
      <c r="C28" s="16" t="s">
        <v>35</v>
      </c>
      <c r="D28" s="31"/>
      <c r="E28" s="80">
        <v>30</v>
      </c>
      <c r="F28" s="29">
        <v>1.65</v>
      </c>
      <c r="G28" s="108"/>
      <c r="H28" s="74" t="s">
        <v>28</v>
      </c>
      <c r="I28" s="16">
        <v>8000</v>
      </c>
      <c r="J28" s="96"/>
      <c r="K28" s="18">
        <v>40</v>
      </c>
      <c r="L28" s="19">
        <v>20000</v>
      </c>
      <c r="M28" s="17"/>
      <c r="N28" s="18">
        <v>56</v>
      </c>
      <c r="O28" s="20">
        <v>40000</v>
      </c>
      <c r="P28" s="21"/>
      <c r="Q28" s="22"/>
      <c r="R28" s="152">
        <f t="shared" si="0"/>
        <v>0</v>
      </c>
      <c r="S28" s="140"/>
      <c r="T28" s="23">
        <f t="shared" si="1"/>
        <v>0</v>
      </c>
      <c r="U28" s="137"/>
    </row>
    <row r="29" spans="1:21" ht="15.75" x14ac:dyDescent="0.25">
      <c r="A29" s="101" t="s">
        <v>45</v>
      </c>
      <c r="B29" s="70" t="s">
        <v>28</v>
      </c>
      <c r="C29" s="16" t="s">
        <v>46</v>
      </c>
      <c r="D29" s="98"/>
      <c r="E29" s="28">
        <v>400</v>
      </c>
      <c r="F29" s="29">
        <v>1.65</v>
      </c>
      <c r="G29" s="108"/>
      <c r="H29" s="74" t="s">
        <v>28</v>
      </c>
      <c r="I29" s="16">
        <v>28000</v>
      </c>
      <c r="J29" s="96"/>
      <c r="K29" s="18">
        <v>25</v>
      </c>
      <c r="L29" s="19">
        <v>70000</v>
      </c>
      <c r="M29" s="31"/>
      <c r="N29" s="18">
        <v>60</v>
      </c>
      <c r="O29" s="20">
        <v>140000</v>
      </c>
      <c r="P29" s="21"/>
      <c r="Q29" s="22"/>
      <c r="R29" s="152">
        <f t="shared" si="0"/>
        <v>0</v>
      </c>
      <c r="S29" s="140"/>
      <c r="T29" s="23">
        <f t="shared" si="1"/>
        <v>0</v>
      </c>
      <c r="U29" s="137"/>
    </row>
    <row r="30" spans="1:21" ht="15.75" x14ac:dyDescent="0.25">
      <c r="A30" s="101" t="s">
        <v>47</v>
      </c>
      <c r="B30" s="99"/>
      <c r="C30" s="16" t="s">
        <v>46</v>
      </c>
      <c r="D30" s="27"/>
      <c r="E30" s="28">
        <v>400</v>
      </c>
      <c r="F30" s="29">
        <v>1.65</v>
      </c>
      <c r="G30" s="108"/>
      <c r="H30" s="74" t="s">
        <v>28</v>
      </c>
      <c r="I30" s="16">
        <v>28000</v>
      </c>
      <c r="J30" s="97"/>
      <c r="K30" s="18">
        <v>25</v>
      </c>
      <c r="L30" s="19">
        <v>70000</v>
      </c>
      <c r="M30" s="31"/>
      <c r="N30" s="18">
        <v>60</v>
      </c>
      <c r="O30" s="20">
        <v>140000</v>
      </c>
      <c r="P30" s="21"/>
      <c r="Q30" s="22"/>
      <c r="R30" s="152">
        <f t="shared" si="0"/>
        <v>0</v>
      </c>
      <c r="S30" s="140"/>
      <c r="T30" s="23">
        <f t="shared" si="1"/>
        <v>0</v>
      </c>
      <c r="U30" s="137"/>
    </row>
    <row r="31" spans="1:21" ht="15.75" x14ac:dyDescent="0.25">
      <c r="A31" s="101" t="s">
        <v>48</v>
      </c>
      <c r="B31" s="99"/>
      <c r="C31" s="16" t="s">
        <v>46</v>
      </c>
      <c r="D31" s="27"/>
      <c r="E31" s="28">
        <v>400</v>
      </c>
      <c r="F31" s="29">
        <v>1.65</v>
      </c>
      <c r="G31" s="108"/>
      <c r="H31" s="74" t="s">
        <v>28</v>
      </c>
      <c r="I31" s="16">
        <v>28000</v>
      </c>
      <c r="J31" s="97"/>
      <c r="K31" s="18">
        <v>28.5</v>
      </c>
      <c r="L31" s="19">
        <v>70000</v>
      </c>
      <c r="M31" s="31"/>
      <c r="N31" s="18">
        <v>65.5</v>
      </c>
      <c r="O31" s="20">
        <v>140000</v>
      </c>
      <c r="P31" s="21"/>
      <c r="Q31" s="22"/>
      <c r="R31" s="152">
        <f t="shared" si="0"/>
        <v>0</v>
      </c>
      <c r="S31" s="140"/>
      <c r="T31" s="23">
        <f t="shared" si="1"/>
        <v>0</v>
      </c>
      <c r="U31" s="137"/>
    </row>
    <row r="32" spans="1:21" ht="15.75" x14ac:dyDescent="0.25">
      <c r="A32" s="101" t="s">
        <v>49</v>
      </c>
      <c r="B32" s="70" t="s">
        <v>28</v>
      </c>
      <c r="C32" s="16" t="s">
        <v>46</v>
      </c>
      <c r="D32" s="98"/>
      <c r="E32" s="80">
        <v>400</v>
      </c>
      <c r="F32" s="29">
        <v>1.65</v>
      </c>
      <c r="G32" s="108"/>
      <c r="H32" s="74" t="s">
        <v>28</v>
      </c>
      <c r="I32" s="16">
        <v>28000</v>
      </c>
      <c r="J32" s="96"/>
      <c r="K32" s="18">
        <v>28.5</v>
      </c>
      <c r="L32" s="19">
        <v>70000</v>
      </c>
      <c r="M32" s="17"/>
      <c r="N32" s="36">
        <v>63.6</v>
      </c>
      <c r="O32" s="20">
        <v>140000</v>
      </c>
      <c r="P32" s="21"/>
      <c r="Q32" s="22"/>
      <c r="R32" s="152">
        <f t="shared" si="0"/>
        <v>0</v>
      </c>
      <c r="S32" s="140"/>
      <c r="T32" s="23">
        <f t="shared" si="1"/>
        <v>0</v>
      </c>
      <c r="U32" s="137"/>
    </row>
    <row r="33" spans="1:21" ht="15.75" x14ac:dyDescent="0.25">
      <c r="A33" s="101" t="s">
        <v>50</v>
      </c>
      <c r="B33" s="70" t="s">
        <v>28</v>
      </c>
      <c r="C33" s="16" t="s">
        <v>46</v>
      </c>
      <c r="D33" s="98"/>
      <c r="E33" s="80">
        <v>600</v>
      </c>
      <c r="F33" s="29">
        <v>1.65</v>
      </c>
      <c r="G33" s="108"/>
      <c r="H33" s="74" t="s">
        <v>28</v>
      </c>
      <c r="I33" s="16">
        <v>75000</v>
      </c>
      <c r="J33" s="96"/>
      <c r="K33" s="18">
        <v>19.5</v>
      </c>
      <c r="L33" s="19">
        <v>187500</v>
      </c>
      <c r="M33" s="17"/>
      <c r="N33" s="36">
        <v>42</v>
      </c>
      <c r="O33" s="20">
        <v>375000</v>
      </c>
      <c r="P33" s="21"/>
      <c r="Q33" s="22"/>
      <c r="R33" s="152">
        <f t="shared" si="0"/>
        <v>0</v>
      </c>
      <c r="S33" s="140"/>
      <c r="T33" s="23">
        <f t="shared" si="1"/>
        <v>0</v>
      </c>
      <c r="U33" s="137"/>
    </row>
    <row r="34" spans="1:21" ht="15.75" x14ac:dyDescent="0.25">
      <c r="A34" s="101" t="s">
        <v>51</v>
      </c>
      <c r="B34" s="99"/>
      <c r="C34" s="16" t="s">
        <v>46</v>
      </c>
      <c r="D34" s="27"/>
      <c r="E34" s="28">
        <v>600</v>
      </c>
      <c r="F34" s="29">
        <v>1.65</v>
      </c>
      <c r="G34" s="108"/>
      <c r="H34" s="74" t="s">
        <v>28</v>
      </c>
      <c r="I34" s="16">
        <v>75000</v>
      </c>
      <c r="J34" s="97"/>
      <c r="K34" s="18">
        <v>19.5</v>
      </c>
      <c r="L34" s="19">
        <v>187500</v>
      </c>
      <c r="M34" s="31"/>
      <c r="N34" s="18">
        <v>42</v>
      </c>
      <c r="O34" s="20">
        <v>375000</v>
      </c>
      <c r="P34" s="21"/>
      <c r="Q34" s="22"/>
      <c r="R34" s="152">
        <f t="shared" si="0"/>
        <v>0</v>
      </c>
      <c r="S34" s="140"/>
      <c r="T34" s="23">
        <f t="shared" si="1"/>
        <v>0</v>
      </c>
      <c r="U34" s="137"/>
    </row>
    <row r="35" spans="1:21" ht="15.75" x14ac:dyDescent="0.25">
      <c r="A35" s="101" t="s">
        <v>52</v>
      </c>
      <c r="B35" s="70" t="s">
        <v>28</v>
      </c>
      <c r="C35" s="16" t="s">
        <v>46</v>
      </c>
      <c r="D35" s="98"/>
      <c r="E35" s="80">
        <v>600</v>
      </c>
      <c r="F35" s="29">
        <v>1.65</v>
      </c>
      <c r="G35" s="108"/>
      <c r="H35" s="74" t="s">
        <v>28</v>
      </c>
      <c r="I35" s="16">
        <v>80000</v>
      </c>
      <c r="J35" s="96"/>
      <c r="K35" s="18">
        <v>23</v>
      </c>
      <c r="L35" s="19">
        <v>200000</v>
      </c>
      <c r="M35" s="17"/>
      <c r="N35" s="36">
        <v>50.5</v>
      </c>
      <c r="O35" s="20">
        <v>400000</v>
      </c>
      <c r="P35" s="21"/>
      <c r="Q35" s="22"/>
      <c r="R35" s="152">
        <f t="shared" si="0"/>
        <v>0</v>
      </c>
      <c r="S35" s="140"/>
      <c r="T35" s="23">
        <f t="shared" si="1"/>
        <v>0</v>
      </c>
      <c r="U35" s="137"/>
    </row>
    <row r="36" spans="1:21" ht="15.75" x14ac:dyDescent="0.25">
      <c r="A36" s="101" t="s">
        <v>53</v>
      </c>
      <c r="B36" s="99"/>
      <c r="C36" s="16" t="s">
        <v>46</v>
      </c>
      <c r="D36" s="27"/>
      <c r="E36" s="28">
        <v>100</v>
      </c>
      <c r="F36" s="29">
        <v>1.65</v>
      </c>
      <c r="G36" s="108"/>
      <c r="H36" s="74" t="s">
        <v>28</v>
      </c>
      <c r="I36" s="16">
        <v>58000</v>
      </c>
      <c r="J36" s="97"/>
      <c r="K36" s="18">
        <v>11.8</v>
      </c>
      <c r="L36" s="19">
        <v>145000</v>
      </c>
      <c r="M36" s="27"/>
      <c r="N36" s="18">
        <v>23.6</v>
      </c>
      <c r="O36" s="20">
        <v>290000</v>
      </c>
      <c r="P36" s="21"/>
      <c r="Q36" s="22"/>
      <c r="R36" s="152">
        <f t="shared" si="0"/>
        <v>0</v>
      </c>
      <c r="S36" s="140"/>
      <c r="T36" s="23">
        <f t="shared" si="1"/>
        <v>0</v>
      </c>
      <c r="U36" s="137"/>
    </row>
    <row r="37" spans="1:21" ht="15.75" x14ac:dyDescent="0.25">
      <c r="A37" s="101" t="s">
        <v>54</v>
      </c>
      <c r="B37" s="70" t="s">
        <v>28</v>
      </c>
      <c r="C37" s="16" t="s">
        <v>35</v>
      </c>
      <c r="D37" s="98"/>
      <c r="E37" s="80">
        <v>150</v>
      </c>
      <c r="F37" s="29">
        <v>1.65</v>
      </c>
      <c r="G37" s="108"/>
      <c r="H37" s="74" t="s">
        <v>28</v>
      </c>
      <c r="I37" s="16">
        <v>23000</v>
      </c>
      <c r="J37" s="96"/>
      <c r="K37" s="18">
        <v>32.5</v>
      </c>
      <c r="L37" s="19">
        <v>57500</v>
      </c>
      <c r="M37" s="17"/>
      <c r="N37" s="18">
        <v>65</v>
      </c>
      <c r="O37" s="20">
        <v>115000</v>
      </c>
      <c r="P37" s="21"/>
      <c r="Q37" s="22"/>
      <c r="R37" s="152">
        <f t="shared" si="0"/>
        <v>0</v>
      </c>
      <c r="S37" s="140"/>
      <c r="T37" s="23">
        <f t="shared" si="1"/>
        <v>0</v>
      </c>
      <c r="U37" s="137"/>
    </row>
    <row r="38" spans="1:21" ht="15.75" x14ac:dyDescent="0.25">
      <c r="A38" s="101" t="s">
        <v>55</v>
      </c>
      <c r="B38" s="99"/>
      <c r="C38" s="16" t="s">
        <v>35</v>
      </c>
      <c r="D38" s="27"/>
      <c r="E38" s="28">
        <v>150</v>
      </c>
      <c r="F38" s="29">
        <v>1.65</v>
      </c>
      <c r="G38" s="108"/>
      <c r="H38" s="74" t="s">
        <v>28</v>
      </c>
      <c r="I38" s="16">
        <v>25000</v>
      </c>
      <c r="J38" s="97"/>
      <c r="K38" s="36">
        <v>23</v>
      </c>
      <c r="L38" s="37">
        <v>62500</v>
      </c>
      <c r="M38" s="83"/>
      <c r="N38" s="36">
        <v>54</v>
      </c>
      <c r="O38" s="20">
        <v>125000</v>
      </c>
      <c r="P38" s="21"/>
      <c r="Q38" s="22"/>
      <c r="R38" s="152">
        <f t="shared" si="0"/>
        <v>0</v>
      </c>
      <c r="S38" s="140"/>
      <c r="T38" s="23">
        <f t="shared" si="1"/>
        <v>0</v>
      </c>
      <c r="U38" s="137"/>
    </row>
    <row r="39" spans="1:21" ht="15.75" x14ac:dyDescent="0.25">
      <c r="A39" s="101" t="s">
        <v>56</v>
      </c>
      <c r="B39" s="99"/>
      <c r="C39" s="16" t="s">
        <v>35</v>
      </c>
      <c r="D39" s="27"/>
      <c r="E39" s="28">
        <v>150</v>
      </c>
      <c r="F39" s="29">
        <v>1.65</v>
      </c>
      <c r="G39" s="108"/>
      <c r="H39" s="74" t="s">
        <v>28</v>
      </c>
      <c r="I39" s="16">
        <v>20000</v>
      </c>
      <c r="J39" s="97"/>
      <c r="K39" s="36">
        <v>23</v>
      </c>
      <c r="L39" s="37">
        <v>50000</v>
      </c>
      <c r="M39" s="83"/>
      <c r="N39" s="36">
        <v>54</v>
      </c>
      <c r="O39" s="20">
        <v>100000</v>
      </c>
      <c r="P39" s="21"/>
      <c r="Q39" s="22"/>
      <c r="R39" s="152">
        <f t="shared" si="0"/>
        <v>0</v>
      </c>
      <c r="S39" s="140"/>
      <c r="T39" s="23">
        <f t="shared" si="1"/>
        <v>0</v>
      </c>
      <c r="U39" s="137"/>
    </row>
    <row r="40" spans="1:21" ht="15.75" x14ac:dyDescent="0.25">
      <c r="A40" s="101" t="s">
        <v>57</v>
      </c>
      <c r="B40" s="99"/>
      <c r="C40" s="16" t="s">
        <v>29</v>
      </c>
      <c r="D40" s="31"/>
      <c r="E40" s="28"/>
      <c r="F40" s="29">
        <v>1.65</v>
      </c>
      <c r="G40" s="108"/>
      <c r="H40" s="74" t="s">
        <v>28</v>
      </c>
      <c r="I40" s="16"/>
      <c r="J40" s="97"/>
      <c r="K40" s="18">
        <v>12.5</v>
      </c>
      <c r="L40" s="19"/>
      <c r="M40" s="27"/>
      <c r="N40" s="18">
        <v>25</v>
      </c>
      <c r="O40" s="20"/>
      <c r="P40" s="21"/>
      <c r="Q40" s="22"/>
      <c r="R40" s="152">
        <f t="shared" si="0"/>
        <v>0</v>
      </c>
      <c r="S40" s="140"/>
      <c r="T40" s="23"/>
      <c r="U40" s="137"/>
    </row>
    <row r="41" spans="1:21" ht="15.75" x14ac:dyDescent="0.25">
      <c r="A41" s="101" t="s">
        <v>58</v>
      </c>
      <c r="B41" s="70" t="s">
        <v>28</v>
      </c>
      <c r="C41" s="16" t="s">
        <v>29</v>
      </c>
      <c r="D41" s="98"/>
      <c r="E41" s="80"/>
      <c r="F41" s="29">
        <v>1.65</v>
      </c>
      <c r="G41" s="108"/>
      <c r="H41" s="74" t="s">
        <v>28</v>
      </c>
      <c r="I41" s="16"/>
      <c r="J41" s="96"/>
      <c r="K41" s="18">
        <v>12.5</v>
      </c>
      <c r="L41" s="19"/>
      <c r="M41" s="17"/>
      <c r="N41" s="18">
        <v>25</v>
      </c>
      <c r="O41" s="20"/>
      <c r="P41" s="21"/>
      <c r="Q41" s="22"/>
      <c r="R41" s="152">
        <f t="shared" si="0"/>
        <v>0</v>
      </c>
      <c r="S41" s="140"/>
      <c r="T41" s="23"/>
      <c r="U41" s="137"/>
    </row>
    <row r="42" spans="1:21" ht="15.75" x14ac:dyDescent="0.25">
      <c r="A42" s="101" t="s">
        <v>59</v>
      </c>
      <c r="B42" s="70" t="s">
        <v>28</v>
      </c>
      <c r="C42" s="16" t="s">
        <v>29</v>
      </c>
      <c r="D42" s="98"/>
      <c r="E42" s="28"/>
      <c r="F42" s="29">
        <v>1.65</v>
      </c>
      <c r="G42" s="108"/>
      <c r="H42" s="74" t="s">
        <v>28</v>
      </c>
      <c r="I42" s="16"/>
      <c r="J42" s="96"/>
      <c r="K42" s="36">
        <v>12</v>
      </c>
      <c r="L42" s="37"/>
      <c r="M42" s="17"/>
      <c r="N42" s="36">
        <v>24</v>
      </c>
      <c r="O42" s="20"/>
      <c r="P42" s="21"/>
      <c r="Q42" s="22"/>
      <c r="R42" s="152">
        <f t="shared" si="0"/>
        <v>0</v>
      </c>
      <c r="S42" s="140"/>
      <c r="T42" s="23"/>
      <c r="U42" s="137"/>
    </row>
    <row r="43" spans="1:21" ht="15.75" x14ac:dyDescent="0.25">
      <c r="A43" s="101" t="s">
        <v>60</v>
      </c>
      <c r="B43" s="99"/>
      <c r="C43" s="16" t="s">
        <v>35</v>
      </c>
      <c r="D43" s="27"/>
      <c r="E43" s="28">
        <v>100</v>
      </c>
      <c r="F43" s="29">
        <v>1.65</v>
      </c>
      <c r="G43" s="108"/>
      <c r="H43" s="74" t="s">
        <v>28</v>
      </c>
      <c r="I43" s="16">
        <v>18000</v>
      </c>
      <c r="J43" s="96"/>
      <c r="K43" s="36">
        <v>46.5</v>
      </c>
      <c r="L43" s="37">
        <v>45000</v>
      </c>
      <c r="M43" s="17"/>
      <c r="N43" s="36">
        <v>84</v>
      </c>
      <c r="O43" s="20">
        <v>90000</v>
      </c>
      <c r="P43" s="21"/>
      <c r="Q43" s="22"/>
      <c r="R43" s="152">
        <f t="shared" si="0"/>
        <v>0</v>
      </c>
      <c r="S43" s="140"/>
      <c r="T43" s="23">
        <f t="shared" ref="T43:T54" si="2">(D43*E43)+(J43*I43)+(M43*L43)+(P43*O43)</f>
        <v>0</v>
      </c>
      <c r="U43" s="137"/>
    </row>
    <row r="44" spans="1:21" ht="15.75" x14ac:dyDescent="0.25">
      <c r="A44" s="101" t="s">
        <v>61</v>
      </c>
      <c r="B44" s="70" t="s">
        <v>28</v>
      </c>
      <c r="C44" s="16" t="s">
        <v>29</v>
      </c>
      <c r="D44" s="98"/>
      <c r="E44" s="28">
        <v>15</v>
      </c>
      <c r="F44" s="29">
        <v>1.65</v>
      </c>
      <c r="G44" s="108"/>
      <c r="H44" s="74" t="s">
        <v>28</v>
      </c>
      <c r="I44" s="16">
        <v>500</v>
      </c>
      <c r="J44" s="96"/>
      <c r="K44" s="36">
        <v>19</v>
      </c>
      <c r="L44" s="37">
        <v>3000</v>
      </c>
      <c r="M44" s="17"/>
      <c r="N44" s="36">
        <v>47.5</v>
      </c>
      <c r="O44" s="20">
        <v>6000</v>
      </c>
      <c r="P44" s="21"/>
      <c r="Q44" s="22"/>
      <c r="R44" s="152">
        <f t="shared" si="0"/>
        <v>0</v>
      </c>
      <c r="S44" s="140"/>
      <c r="T44" s="23">
        <f t="shared" si="2"/>
        <v>0</v>
      </c>
      <c r="U44" s="137"/>
    </row>
    <row r="45" spans="1:21" ht="15.75" x14ac:dyDescent="0.25">
      <c r="A45" s="101" t="s">
        <v>62</v>
      </c>
      <c r="B45" s="99"/>
      <c r="C45" s="16" t="s">
        <v>29</v>
      </c>
      <c r="D45" s="27"/>
      <c r="E45" s="28">
        <v>60</v>
      </c>
      <c r="F45" s="29">
        <v>1.65</v>
      </c>
      <c r="G45" s="108"/>
      <c r="H45" s="74" t="s">
        <v>28</v>
      </c>
      <c r="I45" s="16">
        <v>2000</v>
      </c>
      <c r="J45" s="96"/>
      <c r="K45" s="36">
        <v>21</v>
      </c>
      <c r="L45" s="37">
        <v>5000</v>
      </c>
      <c r="M45" s="17"/>
      <c r="N45" s="36">
        <v>49</v>
      </c>
      <c r="O45" s="20">
        <v>10000</v>
      </c>
      <c r="P45" s="21"/>
      <c r="Q45" s="22"/>
      <c r="R45" s="152">
        <f t="shared" si="0"/>
        <v>0</v>
      </c>
      <c r="S45" s="140"/>
      <c r="T45" s="23">
        <f t="shared" si="2"/>
        <v>0</v>
      </c>
      <c r="U45" s="137"/>
    </row>
    <row r="46" spans="1:21" ht="15.75" x14ac:dyDescent="0.25">
      <c r="A46" s="101" t="s">
        <v>63</v>
      </c>
      <c r="B46" s="70" t="s">
        <v>28</v>
      </c>
      <c r="C46" s="16" t="s">
        <v>29</v>
      </c>
      <c r="D46" s="98"/>
      <c r="E46" s="28">
        <v>15</v>
      </c>
      <c r="F46" s="29">
        <v>1.65</v>
      </c>
      <c r="G46" s="108"/>
      <c r="H46" s="74" t="s">
        <v>28</v>
      </c>
      <c r="I46" s="16">
        <v>500</v>
      </c>
      <c r="J46" s="96"/>
      <c r="K46" s="36">
        <v>21</v>
      </c>
      <c r="L46" s="37">
        <v>3750</v>
      </c>
      <c r="M46" s="17"/>
      <c r="N46" s="36">
        <v>49</v>
      </c>
      <c r="O46" s="20">
        <v>7500</v>
      </c>
      <c r="P46" s="21"/>
      <c r="Q46" s="22"/>
      <c r="R46" s="152">
        <f t="shared" ref="R46:R66" si="3">D46*1.65+J46*K46+M46*N46+P46*Q46</f>
        <v>0</v>
      </c>
      <c r="S46" s="140"/>
      <c r="T46" s="23">
        <f t="shared" si="2"/>
        <v>0</v>
      </c>
      <c r="U46" s="137"/>
    </row>
    <row r="47" spans="1:21" ht="15.75" x14ac:dyDescent="0.25">
      <c r="A47" s="101" t="s">
        <v>64</v>
      </c>
      <c r="B47" s="100"/>
      <c r="C47" s="16" t="s">
        <v>46</v>
      </c>
      <c r="D47" s="27"/>
      <c r="E47" s="28">
        <v>20</v>
      </c>
      <c r="F47" s="29">
        <v>1.65</v>
      </c>
      <c r="G47" s="108"/>
      <c r="H47" s="74" t="s">
        <v>28</v>
      </c>
      <c r="I47" s="16">
        <v>1000</v>
      </c>
      <c r="J47" s="96"/>
      <c r="K47" s="36">
        <v>12.9</v>
      </c>
      <c r="L47" s="37">
        <v>7000</v>
      </c>
      <c r="M47" s="17"/>
      <c r="N47" s="36">
        <v>29.9</v>
      </c>
      <c r="O47" s="20">
        <v>14000</v>
      </c>
      <c r="P47" s="21"/>
      <c r="Q47" s="22"/>
      <c r="R47" s="152">
        <f t="shared" si="3"/>
        <v>0</v>
      </c>
      <c r="S47" s="140"/>
      <c r="T47" s="23">
        <f t="shared" si="2"/>
        <v>0</v>
      </c>
      <c r="U47" s="137"/>
    </row>
    <row r="48" spans="1:21" ht="15.75" x14ac:dyDescent="0.25">
      <c r="A48" s="101" t="s">
        <v>65</v>
      </c>
      <c r="B48" s="100"/>
      <c r="C48" s="16" t="s">
        <v>46</v>
      </c>
      <c r="D48" s="27"/>
      <c r="E48" s="28">
        <v>20</v>
      </c>
      <c r="F48" s="29">
        <v>1.65</v>
      </c>
      <c r="G48" s="108"/>
      <c r="H48" s="74" t="s">
        <v>28</v>
      </c>
      <c r="I48" s="16">
        <v>4500</v>
      </c>
      <c r="J48" s="96"/>
      <c r="K48" s="36">
        <v>12.9</v>
      </c>
      <c r="L48" s="37">
        <v>11250</v>
      </c>
      <c r="M48" s="17"/>
      <c r="N48" s="36">
        <v>29.9</v>
      </c>
      <c r="O48" s="20">
        <v>22500</v>
      </c>
      <c r="P48" s="21"/>
      <c r="Q48" s="22"/>
      <c r="R48" s="152">
        <f t="shared" si="3"/>
        <v>0</v>
      </c>
      <c r="S48" s="140"/>
      <c r="T48" s="23">
        <f t="shared" si="2"/>
        <v>0</v>
      </c>
      <c r="U48" s="137"/>
    </row>
    <row r="49" spans="1:1025" ht="15.75" x14ac:dyDescent="0.25">
      <c r="A49" s="101" t="s">
        <v>66</v>
      </c>
      <c r="B49" s="70" t="s">
        <v>28</v>
      </c>
      <c r="C49" s="16" t="s">
        <v>29</v>
      </c>
      <c r="D49" s="98"/>
      <c r="E49" s="80">
        <v>18</v>
      </c>
      <c r="F49" s="29">
        <v>1.65</v>
      </c>
      <c r="G49" s="108"/>
      <c r="H49" s="74" t="s">
        <v>28</v>
      </c>
      <c r="I49" s="16">
        <v>600</v>
      </c>
      <c r="J49" s="96"/>
      <c r="K49" s="36">
        <v>15.5</v>
      </c>
      <c r="L49" s="37">
        <v>1500</v>
      </c>
      <c r="M49" s="17"/>
      <c r="N49" s="36">
        <v>34.65</v>
      </c>
      <c r="O49" s="20">
        <v>3000</v>
      </c>
      <c r="P49" s="21"/>
      <c r="Q49" s="22"/>
      <c r="R49" s="152">
        <f t="shared" si="3"/>
        <v>0</v>
      </c>
      <c r="S49" s="140"/>
      <c r="T49" s="23">
        <f t="shared" si="2"/>
        <v>0</v>
      </c>
      <c r="U49" s="137"/>
    </row>
    <row r="50" spans="1:1025" ht="15.75" x14ac:dyDescent="0.25">
      <c r="A50" s="101" t="s">
        <v>67</v>
      </c>
      <c r="B50" s="99"/>
      <c r="C50" s="16" t="s">
        <v>29</v>
      </c>
      <c r="D50" s="27"/>
      <c r="E50" s="28">
        <v>15</v>
      </c>
      <c r="F50" s="29">
        <v>1.65</v>
      </c>
      <c r="G50" s="108"/>
      <c r="H50" s="74" t="s">
        <v>28</v>
      </c>
      <c r="I50" s="16">
        <v>500</v>
      </c>
      <c r="J50" s="96"/>
      <c r="K50" s="36">
        <v>14.35</v>
      </c>
      <c r="L50" s="37">
        <v>1250</v>
      </c>
      <c r="M50" s="17"/>
      <c r="N50" s="36">
        <v>35.799999999999997</v>
      </c>
      <c r="O50" s="20">
        <v>2500</v>
      </c>
      <c r="P50" s="21"/>
      <c r="Q50" s="22"/>
      <c r="R50" s="152">
        <f t="shared" si="3"/>
        <v>0</v>
      </c>
      <c r="S50" s="140"/>
      <c r="T50" s="23">
        <f t="shared" si="2"/>
        <v>0</v>
      </c>
      <c r="U50" s="137"/>
    </row>
    <row r="51" spans="1:1025" ht="15.75" x14ac:dyDescent="0.25">
      <c r="A51" s="101" t="s">
        <v>68</v>
      </c>
      <c r="B51" s="70" t="s">
        <v>28</v>
      </c>
      <c r="C51" s="16" t="s">
        <v>29</v>
      </c>
      <c r="D51" s="98"/>
      <c r="E51" s="24">
        <v>8</v>
      </c>
      <c r="F51" s="25">
        <v>1.65</v>
      </c>
      <c r="G51" s="108"/>
      <c r="H51" s="74" t="s">
        <v>28</v>
      </c>
      <c r="I51" s="16">
        <v>500</v>
      </c>
      <c r="J51" s="96"/>
      <c r="K51" s="36">
        <v>49</v>
      </c>
      <c r="L51" s="37">
        <v>1250</v>
      </c>
      <c r="M51" s="17"/>
      <c r="N51" s="36">
        <v>97</v>
      </c>
      <c r="O51" s="20">
        <v>2500</v>
      </c>
      <c r="P51" s="21"/>
      <c r="Q51" s="22"/>
      <c r="R51" s="152">
        <f t="shared" si="3"/>
        <v>0</v>
      </c>
      <c r="S51" s="140"/>
      <c r="T51" s="23">
        <f t="shared" si="2"/>
        <v>0</v>
      </c>
      <c r="U51" s="137"/>
    </row>
    <row r="52" spans="1:1025" ht="15.75" x14ac:dyDescent="0.25">
      <c r="A52" s="101" t="s">
        <v>69</v>
      </c>
      <c r="B52" s="99"/>
      <c r="C52" s="16" t="s">
        <v>35</v>
      </c>
      <c r="D52" s="27"/>
      <c r="E52" s="28">
        <v>200</v>
      </c>
      <c r="F52" s="29">
        <v>1.65</v>
      </c>
      <c r="G52" s="108"/>
      <c r="H52" s="74" t="s">
        <v>28</v>
      </c>
      <c r="I52" s="16">
        <v>45000</v>
      </c>
      <c r="J52" s="97"/>
      <c r="K52" s="18">
        <v>23.1</v>
      </c>
      <c r="L52" s="19">
        <v>112500</v>
      </c>
      <c r="M52" s="31"/>
      <c r="N52" s="18">
        <v>46.2</v>
      </c>
      <c r="O52" s="20">
        <v>225000</v>
      </c>
      <c r="P52" s="21"/>
      <c r="Q52" s="22"/>
      <c r="R52" s="152">
        <f t="shared" si="3"/>
        <v>0</v>
      </c>
      <c r="S52" s="140"/>
      <c r="T52" s="23">
        <f t="shared" si="2"/>
        <v>0</v>
      </c>
      <c r="U52" s="137"/>
    </row>
    <row r="53" spans="1:1025" ht="15.75" x14ac:dyDescent="0.25">
      <c r="A53" s="101" t="s">
        <v>128</v>
      </c>
      <c r="B53" s="99"/>
      <c r="C53" s="16" t="s">
        <v>35</v>
      </c>
      <c r="D53" s="27"/>
      <c r="E53" s="28">
        <v>200</v>
      </c>
      <c r="F53" s="29">
        <v>1.65</v>
      </c>
      <c r="G53" s="108"/>
      <c r="H53" s="74" t="s">
        <v>28</v>
      </c>
      <c r="I53" s="16"/>
      <c r="J53" s="97"/>
      <c r="K53" s="18"/>
      <c r="L53" s="19"/>
      <c r="M53" s="31"/>
      <c r="N53" s="18"/>
      <c r="O53" s="20"/>
      <c r="P53" s="21"/>
      <c r="Q53" s="22"/>
      <c r="R53" s="152"/>
      <c r="S53" s="140"/>
      <c r="T53" s="23"/>
      <c r="U53" s="137"/>
    </row>
    <row r="54" spans="1:1025" ht="15.75" x14ac:dyDescent="0.25">
      <c r="A54" s="101" t="s">
        <v>70</v>
      </c>
      <c r="B54" s="99"/>
      <c r="C54" s="16" t="s">
        <v>35</v>
      </c>
      <c r="D54" s="27"/>
      <c r="E54" s="28">
        <v>200</v>
      </c>
      <c r="F54" s="29">
        <v>1.65</v>
      </c>
      <c r="G54" s="108"/>
      <c r="H54" s="74" t="s">
        <v>28</v>
      </c>
      <c r="I54" s="16">
        <v>20000</v>
      </c>
      <c r="J54" s="97"/>
      <c r="K54" s="18">
        <v>15</v>
      </c>
      <c r="L54" s="19">
        <v>50000</v>
      </c>
      <c r="M54" s="31"/>
      <c r="N54" s="18">
        <v>35</v>
      </c>
      <c r="O54" s="20"/>
      <c r="P54" s="21"/>
      <c r="Q54" s="22"/>
      <c r="R54" s="152">
        <f t="shared" si="3"/>
        <v>0</v>
      </c>
      <c r="S54" s="140"/>
      <c r="T54" s="23">
        <f t="shared" si="2"/>
        <v>0</v>
      </c>
      <c r="U54" s="137"/>
    </row>
    <row r="55" spans="1:1025" ht="15.75" x14ac:dyDescent="0.25">
      <c r="A55" s="101" t="s">
        <v>71</v>
      </c>
      <c r="B55" s="70" t="s">
        <v>28</v>
      </c>
      <c r="C55" s="16" t="s">
        <v>35</v>
      </c>
      <c r="D55" s="98"/>
      <c r="E55" s="80">
        <v>25</v>
      </c>
      <c r="F55" s="29">
        <v>1.65</v>
      </c>
      <c r="G55" s="108"/>
      <c r="H55" s="74" t="s">
        <v>28</v>
      </c>
      <c r="I55" s="16">
        <v>2500</v>
      </c>
      <c r="J55" s="96"/>
      <c r="K55" s="18">
        <v>24</v>
      </c>
      <c r="L55" s="19" t="s">
        <v>72</v>
      </c>
      <c r="M55" s="17"/>
      <c r="N55" s="18">
        <v>48</v>
      </c>
      <c r="O55" s="20" t="s">
        <v>72</v>
      </c>
      <c r="P55" s="21"/>
      <c r="Q55" s="22"/>
      <c r="R55" s="152">
        <f t="shared" si="3"/>
        <v>0</v>
      </c>
      <c r="S55" s="140"/>
      <c r="T55" s="23"/>
      <c r="U55" s="137"/>
    </row>
    <row r="56" spans="1:1025" ht="15.75" x14ac:dyDescent="0.25">
      <c r="A56" s="101" t="s">
        <v>73</v>
      </c>
      <c r="B56" s="70" t="s">
        <v>28</v>
      </c>
      <c r="C56" s="16" t="s">
        <v>35</v>
      </c>
      <c r="D56" s="98"/>
      <c r="E56" s="80">
        <v>60</v>
      </c>
      <c r="F56" s="29">
        <v>1.65</v>
      </c>
      <c r="G56" s="108"/>
      <c r="H56" s="74" t="s">
        <v>28</v>
      </c>
      <c r="I56" s="16">
        <v>6000</v>
      </c>
      <c r="J56" s="96"/>
      <c r="K56" s="18">
        <v>71.2</v>
      </c>
      <c r="L56" s="19">
        <v>15000</v>
      </c>
      <c r="M56" s="17"/>
      <c r="N56" s="18">
        <v>167.3</v>
      </c>
      <c r="O56" s="20"/>
      <c r="P56" s="21"/>
      <c r="Q56" s="22"/>
      <c r="R56" s="152">
        <f t="shared" si="3"/>
        <v>0</v>
      </c>
      <c r="S56" s="140"/>
      <c r="T56" s="23">
        <f>(D56*E56)+(J56*I56)+(M56*L56)+(P56*O56)</f>
        <v>0</v>
      </c>
      <c r="U56" s="137"/>
    </row>
    <row r="57" spans="1:1025" ht="15.75" x14ac:dyDescent="0.25">
      <c r="A57" s="101" t="s">
        <v>74</v>
      </c>
      <c r="B57" s="70" t="s">
        <v>28</v>
      </c>
      <c r="C57" s="16" t="s">
        <v>29</v>
      </c>
      <c r="D57" s="98"/>
      <c r="E57" s="80">
        <v>30</v>
      </c>
      <c r="F57" s="29">
        <v>1.65</v>
      </c>
      <c r="G57" s="108"/>
      <c r="H57" s="74" t="s">
        <v>28</v>
      </c>
      <c r="I57" s="16">
        <v>1500</v>
      </c>
      <c r="J57" s="96"/>
      <c r="K57" s="18">
        <v>12.95</v>
      </c>
      <c r="L57" s="19">
        <v>3750</v>
      </c>
      <c r="M57" s="17"/>
      <c r="N57" s="18">
        <v>32.369999999999997</v>
      </c>
      <c r="O57" s="20">
        <v>7500</v>
      </c>
      <c r="P57" s="21"/>
      <c r="Q57" s="22"/>
      <c r="R57" s="152">
        <f t="shared" si="3"/>
        <v>0</v>
      </c>
      <c r="S57" s="140"/>
      <c r="T57" s="23">
        <f>(D57*E57)+(J57*I57)+(M57*L57)+(P57*O57)</f>
        <v>0</v>
      </c>
      <c r="U57" s="137"/>
    </row>
    <row r="58" spans="1:1025" s="94" customFormat="1" ht="15.75" hidden="1" x14ac:dyDescent="0.25">
      <c r="A58" s="101" t="s">
        <v>75</v>
      </c>
      <c r="B58" s="70"/>
      <c r="C58" s="16" t="s">
        <v>76</v>
      </c>
      <c r="D58" s="98"/>
      <c r="E58" s="84"/>
      <c r="F58" s="29">
        <v>1.65</v>
      </c>
      <c r="G58" s="108"/>
      <c r="H58" s="85" t="s">
        <v>28</v>
      </c>
      <c r="I58" s="16"/>
      <c r="J58" s="96"/>
      <c r="K58" s="86">
        <v>0</v>
      </c>
      <c r="L58" s="19"/>
      <c r="M58" s="76"/>
      <c r="N58" s="87">
        <v>0</v>
      </c>
      <c r="O58" s="88"/>
      <c r="P58" s="89"/>
      <c r="Q58" s="22"/>
      <c r="R58" s="153">
        <f t="shared" si="3"/>
        <v>0</v>
      </c>
      <c r="S58" s="141"/>
      <c r="T58" s="90"/>
      <c r="U58" s="137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92"/>
      <c r="NW58" s="92"/>
      <c r="NX58" s="92"/>
      <c r="NY58" s="92"/>
      <c r="NZ58" s="92"/>
      <c r="OA58" s="92"/>
      <c r="OB58" s="92"/>
      <c r="OC58" s="92"/>
      <c r="OD58" s="92"/>
      <c r="OE58" s="92"/>
      <c r="OF58" s="92"/>
      <c r="OG58" s="92"/>
      <c r="OH58" s="92"/>
      <c r="OI58" s="92"/>
      <c r="OJ58" s="92"/>
      <c r="OK58" s="92"/>
      <c r="OL58" s="92"/>
      <c r="OM58" s="92"/>
      <c r="ON58" s="92"/>
      <c r="OO58" s="92"/>
      <c r="OP58" s="92"/>
      <c r="OQ58" s="92"/>
      <c r="OR58" s="92"/>
      <c r="OS58" s="92"/>
      <c r="OT58" s="92"/>
      <c r="OU58" s="92"/>
      <c r="OV58" s="92"/>
      <c r="OW58" s="92"/>
      <c r="OX58" s="92"/>
      <c r="OY58" s="92"/>
      <c r="OZ58" s="92"/>
      <c r="PA58" s="92"/>
      <c r="PB58" s="92"/>
      <c r="PC58" s="92"/>
      <c r="PD58" s="92"/>
      <c r="PE58" s="92"/>
      <c r="PF58" s="92"/>
      <c r="PG58" s="92"/>
      <c r="PH58" s="92"/>
      <c r="PI58" s="92"/>
      <c r="PJ58" s="92"/>
      <c r="PK58" s="92"/>
      <c r="PL58" s="92"/>
      <c r="PM58" s="92"/>
      <c r="PN58" s="92"/>
      <c r="PO58" s="92"/>
      <c r="PP58" s="92"/>
      <c r="PQ58" s="92"/>
      <c r="PR58" s="92"/>
      <c r="PS58" s="92"/>
      <c r="PT58" s="92"/>
      <c r="PU58" s="92"/>
      <c r="PV58" s="92"/>
      <c r="PW58" s="92"/>
      <c r="PX58" s="92"/>
      <c r="PY58" s="92"/>
      <c r="PZ58" s="92"/>
      <c r="QA58" s="92"/>
      <c r="QB58" s="92"/>
      <c r="QC58" s="92"/>
      <c r="QD58" s="92"/>
      <c r="QE58" s="92"/>
      <c r="QF58" s="92"/>
      <c r="QG58" s="92"/>
      <c r="QH58" s="92"/>
      <c r="QI58" s="92"/>
      <c r="QJ58" s="92"/>
      <c r="QK58" s="92"/>
      <c r="QL58" s="92"/>
      <c r="QM58" s="92"/>
      <c r="QN58" s="92"/>
      <c r="QO58" s="92"/>
      <c r="QP58" s="92"/>
      <c r="QQ58" s="92"/>
      <c r="QR58" s="92"/>
      <c r="QS58" s="92"/>
      <c r="QT58" s="92"/>
      <c r="QU58" s="92"/>
      <c r="QV58" s="92"/>
      <c r="QW58" s="92"/>
      <c r="QX58" s="92"/>
      <c r="QY58" s="92"/>
      <c r="QZ58" s="92"/>
      <c r="RA58" s="92"/>
      <c r="RB58" s="92"/>
      <c r="RC58" s="92"/>
      <c r="RD58" s="92"/>
      <c r="RE58" s="92"/>
      <c r="RF58" s="92"/>
      <c r="RG58" s="92"/>
      <c r="RH58" s="92"/>
      <c r="RI58" s="92"/>
      <c r="RJ58" s="92"/>
      <c r="RK58" s="92"/>
      <c r="RL58" s="92"/>
      <c r="RM58" s="92"/>
      <c r="RN58" s="92"/>
      <c r="RO58" s="92"/>
      <c r="RP58" s="92"/>
      <c r="RQ58" s="92"/>
      <c r="RR58" s="92"/>
      <c r="RS58" s="92"/>
      <c r="RT58" s="92"/>
      <c r="RU58" s="92"/>
      <c r="RV58" s="92"/>
      <c r="RW58" s="92"/>
      <c r="RX58" s="92"/>
      <c r="RY58" s="92"/>
      <c r="RZ58" s="92"/>
      <c r="SA58" s="92"/>
      <c r="SB58" s="92"/>
      <c r="SC58" s="92"/>
      <c r="SD58" s="92"/>
      <c r="SE58" s="92"/>
      <c r="SF58" s="92"/>
      <c r="SG58" s="92"/>
      <c r="SH58" s="92"/>
      <c r="SI58" s="92"/>
      <c r="SJ58" s="92"/>
      <c r="SK58" s="92"/>
      <c r="SL58" s="92"/>
      <c r="SM58" s="92"/>
      <c r="SN58" s="92"/>
      <c r="SO58" s="92"/>
      <c r="SP58" s="92"/>
      <c r="SQ58" s="92"/>
      <c r="SR58" s="92"/>
      <c r="SS58" s="92"/>
      <c r="ST58" s="92"/>
      <c r="SU58" s="92"/>
      <c r="SV58" s="92"/>
      <c r="SW58" s="92"/>
      <c r="SX58" s="92"/>
      <c r="SY58" s="92"/>
      <c r="SZ58" s="92"/>
      <c r="TA58" s="92"/>
      <c r="TB58" s="92"/>
      <c r="TC58" s="92"/>
      <c r="TD58" s="92"/>
      <c r="TE58" s="92"/>
      <c r="TF58" s="92"/>
      <c r="TG58" s="92"/>
      <c r="TH58" s="92"/>
      <c r="TI58" s="92"/>
      <c r="TJ58" s="92"/>
      <c r="TK58" s="92"/>
      <c r="TL58" s="92"/>
      <c r="TM58" s="92"/>
      <c r="TN58" s="92"/>
      <c r="TO58" s="92"/>
      <c r="TP58" s="92"/>
      <c r="TQ58" s="92"/>
      <c r="TR58" s="92"/>
      <c r="TS58" s="92"/>
      <c r="TT58" s="92"/>
      <c r="TU58" s="92"/>
      <c r="TV58" s="92"/>
      <c r="TW58" s="92"/>
      <c r="TX58" s="92"/>
      <c r="TY58" s="92"/>
      <c r="TZ58" s="92"/>
      <c r="UA58" s="92"/>
      <c r="UB58" s="92"/>
      <c r="UC58" s="92"/>
      <c r="UD58" s="92"/>
      <c r="UE58" s="92"/>
      <c r="UF58" s="92"/>
      <c r="UG58" s="92"/>
      <c r="UH58" s="92"/>
      <c r="UI58" s="92"/>
      <c r="UJ58" s="92"/>
      <c r="UK58" s="92"/>
      <c r="UL58" s="92"/>
      <c r="UM58" s="92"/>
      <c r="UN58" s="92"/>
      <c r="UO58" s="92"/>
      <c r="UP58" s="92"/>
      <c r="UQ58" s="92"/>
      <c r="UR58" s="92"/>
      <c r="US58" s="92"/>
      <c r="UT58" s="92"/>
      <c r="UU58" s="92"/>
      <c r="UV58" s="92"/>
      <c r="UW58" s="92"/>
      <c r="UX58" s="92"/>
      <c r="UY58" s="92"/>
      <c r="UZ58" s="92"/>
      <c r="VA58" s="92"/>
      <c r="VB58" s="92"/>
      <c r="VC58" s="92"/>
      <c r="VD58" s="92"/>
      <c r="VE58" s="92"/>
      <c r="VF58" s="92"/>
      <c r="VG58" s="92"/>
      <c r="VH58" s="92"/>
      <c r="VI58" s="92"/>
      <c r="VJ58" s="92"/>
      <c r="VK58" s="92"/>
      <c r="VL58" s="92"/>
      <c r="VM58" s="92"/>
      <c r="VN58" s="92"/>
      <c r="VO58" s="92"/>
      <c r="VP58" s="92"/>
      <c r="VQ58" s="92"/>
      <c r="VR58" s="92"/>
      <c r="VS58" s="92"/>
      <c r="VT58" s="92"/>
      <c r="VU58" s="92"/>
      <c r="VV58" s="92"/>
      <c r="VW58" s="92"/>
      <c r="VX58" s="92"/>
      <c r="VY58" s="92"/>
      <c r="VZ58" s="92"/>
      <c r="WA58" s="92"/>
      <c r="WB58" s="92"/>
      <c r="WC58" s="92"/>
      <c r="WD58" s="92"/>
      <c r="WE58" s="92"/>
      <c r="WF58" s="92"/>
      <c r="WG58" s="92"/>
      <c r="WH58" s="92"/>
      <c r="WI58" s="92"/>
      <c r="WJ58" s="92"/>
      <c r="WK58" s="92"/>
      <c r="WL58" s="92"/>
      <c r="WM58" s="92"/>
      <c r="WN58" s="92"/>
      <c r="WO58" s="92"/>
      <c r="WP58" s="92"/>
      <c r="WQ58" s="92"/>
      <c r="WR58" s="92"/>
      <c r="WS58" s="92"/>
      <c r="WT58" s="92"/>
      <c r="WU58" s="92"/>
      <c r="WV58" s="92"/>
      <c r="WW58" s="92"/>
      <c r="WX58" s="92"/>
      <c r="WY58" s="92"/>
      <c r="WZ58" s="92"/>
      <c r="XA58" s="92"/>
      <c r="XB58" s="92"/>
      <c r="XC58" s="92"/>
      <c r="XD58" s="92"/>
      <c r="XE58" s="92"/>
      <c r="XF58" s="92"/>
      <c r="XG58" s="92"/>
      <c r="XH58" s="92"/>
      <c r="XI58" s="92"/>
      <c r="XJ58" s="92"/>
      <c r="XK58" s="92"/>
      <c r="XL58" s="92"/>
      <c r="XM58" s="92"/>
      <c r="XN58" s="92"/>
      <c r="XO58" s="92"/>
      <c r="XP58" s="92"/>
      <c r="XQ58" s="92"/>
      <c r="XR58" s="92"/>
      <c r="XS58" s="92"/>
      <c r="XT58" s="92"/>
      <c r="XU58" s="92"/>
      <c r="XV58" s="92"/>
      <c r="XW58" s="92"/>
      <c r="XX58" s="92"/>
      <c r="XY58" s="92"/>
      <c r="XZ58" s="92"/>
      <c r="YA58" s="92"/>
      <c r="YB58" s="92"/>
      <c r="YC58" s="92"/>
      <c r="YD58" s="92"/>
      <c r="YE58" s="92"/>
      <c r="YF58" s="92"/>
      <c r="YG58" s="92"/>
      <c r="YH58" s="92"/>
      <c r="YI58" s="92"/>
      <c r="YJ58" s="92"/>
      <c r="YK58" s="92"/>
      <c r="YL58" s="92"/>
      <c r="YM58" s="92"/>
      <c r="YN58" s="92"/>
      <c r="YO58" s="92"/>
      <c r="YP58" s="92"/>
      <c r="YQ58" s="92"/>
      <c r="YR58" s="92"/>
      <c r="YS58" s="92"/>
      <c r="YT58" s="92"/>
      <c r="YU58" s="92"/>
      <c r="YV58" s="92"/>
      <c r="YW58" s="92"/>
      <c r="YX58" s="92"/>
      <c r="YY58" s="92"/>
      <c r="YZ58" s="92"/>
      <c r="ZA58" s="92"/>
      <c r="ZB58" s="92"/>
      <c r="ZC58" s="92"/>
      <c r="ZD58" s="92"/>
      <c r="ZE58" s="92"/>
      <c r="ZF58" s="92"/>
      <c r="ZG58" s="92"/>
      <c r="ZH58" s="92"/>
      <c r="ZI58" s="92"/>
      <c r="ZJ58" s="92"/>
      <c r="ZK58" s="92"/>
      <c r="ZL58" s="92"/>
      <c r="ZM58" s="92"/>
      <c r="ZN58" s="92"/>
      <c r="ZO58" s="92"/>
      <c r="ZP58" s="92"/>
      <c r="ZQ58" s="92"/>
      <c r="ZR58" s="92"/>
      <c r="ZS58" s="92"/>
      <c r="ZT58" s="92"/>
      <c r="ZU58" s="92"/>
      <c r="ZV58" s="92"/>
      <c r="ZW58" s="92"/>
      <c r="ZX58" s="92"/>
      <c r="ZY58" s="92"/>
      <c r="ZZ58" s="92"/>
      <c r="AAA58" s="92"/>
      <c r="AAB58" s="92"/>
      <c r="AAC58" s="92"/>
      <c r="AAD58" s="92"/>
      <c r="AAE58" s="92"/>
      <c r="AAF58" s="92"/>
      <c r="AAG58" s="92"/>
      <c r="AAH58" s="92"/>
      <c r="AAI58" s="92"/>
      <c r="AAJ58" s="92"/>
      <c r="AAK58" s="92"/>
      <c r="AAL58" s="92"/>
      <c r="AAM58" s="92"/>
      <c r="AAN58" s="92"/>
      <c r="AAO58" s="92"/>
      <c r="AAP58" s="92"/>
      <c r="AAQ58" s="92"/>
      <c r="AAR58" s="92"/>
      <c r="AAS58" s="92"/>
      <c r="AAT58" s="92"/>
      <c r="AAU58" s="92"/>
      <c r="AAV58" s="92"/>
      <c r="AAW58" s="92"/>
      <c r="AAX58" s="92"/>
      <c r="AAY58" s="92"/>
      <c r="AAZ58" s="92"/>
      <c r="ABA58" s="92"/>
      <c r="ABB58" s="92"/>
      <c r="ABC58" s="92"/>
      <c r="ABD58" s="92"/>
      <c r="ABE58" s="92"/>
      <c r="ABF58" s="92"/>
      <c r="ABG58" s="92"/>
      <c r="ABH58" s="92"/>
      <c r="ABI58" s="92"/>
      <c r="ABJ58" s="92"/>
      <c r="ABK58" s="92"/>
      <c r="ABL58" s="92"/>
      <c r="ABM58" s="92"/>
      <c r="ABN58" s="92"/>
      <c r="ABO58" s="92"/>
      <c r="ABP58" s="92"/>
      <c r="ABQ58" s="92"/>
      <c r="ABR58" s="92"/>
      <c r="ABS58" s="92"/>
      <c r="ABT58" s="92"/>
      <c r="ABU58" s="92"/>
      <c r="ABV58" s="92"/>
      <c r="ABW58" s="92"/>
      <c r="ABX58" s="92"/>
      <c r="ABY58" s="92"/>
      <c r="ABZ58" s="92"/>
      <c r="ACA58" s="92"/>
      <c r="ACB58" s="92"/>
      <c r="ACC58" s="92"/>
      <c r="ACD58" s="92"/>
      <c r="ACE58" s="92"/>
      <c r="ACF58" s="92"/>
      <c r="ACG58" s="92"/>
      <c r="ACH58" s="92"/>
      <c r="ACI58" s="92"/>
      <c r="ACJ58" s="92"/>
      <c r="ACK58" s="92"/>
      <c r="ACL58" s="92"/>
      <c r="ACM58" s="92"/>
      <c r="ACN58" s="92"/>
      <c r="ACO58" s="92"/>
      <c r="ACP58" s="92"/>
      <c r="ACQ58" s="92"/>
      <c r="ACR58" s="92"/>
      <c r="ACS58" s="92"/>
      <c r="ACT58" s="92"/>
      <c r="ACU58" s="92"/>
      <c r="ACV58" s="92"/>
      <c r="ACW58" s="92"/>
      <c r="ACX58" s="92"/>
      <c r="ACY58" s="92"/>
      <c r="ACZ58" s="92"/>
      <c r="ADA58" s="92"/>
      <c r="ADB58" s="92"/>
      <c r="ADC58" s="92"/>
      <c r="ADD58" s="92"/>
      <c r="ADE58" s="92"/>
      <c r="ADF58" s="92"/>
      <c r="ADG58" s="92"/>
      <c r="ADH58" s="92"/>
      <c r="ADI58" s="92"/>
      <c r="ADJ58" s="92"/>
      <c r="ADK58" s="92"/>
      <c r="ADL58" s="92"/>
      <c r="ADM58" s="92"/>
      <c r="ADN58" s="92"/>
      <c r="ADO58" s="92"/>
      <c r="ADP58" s="92"/>
      <c r="ADQ58" s="92"/>
      <c r="ADR58" s="92"/>
      <c r="ADS58" s="92"/>
      <c r="ADT58" s="92"/>
      <c r="ADU58" s="92"/>
      <c r="ADV58" s="92"/>
      <c r="ADW58" s="92"/>
      <c r="ADX58" s="92"/>
      <c r="ADY58" s="92"/>
      <c r="ADZ58" s="92"/>
      <c r="AEA58" s="92"/>
      <c r="AEB58" s="92"/>
      <c r="AEC58" s="92"/>
      <c r="AED58" s="92"/>
      <c r="AEE58" s="92"/>
      <c r="AEF58" s="92"/>
      <c r="AEG58" s="92"/>
      <c r="AEH58" s="92"/>
      <c r="AEI58" s="92"/>
      <c r="AEJ58" s="92"/>
      <c r="AEK58" s="92"/>
      <c r="AEL58" s="92"/>
      <c r="AEM58" s="92"/>
      <c r="AEN58" s="92"/>
      <c r="AEO58" s="92"/>
      <c r="AEP58" s="92"/>
      <c r="AEQ58" s="92"/>
      <c r="AER58" s="92"/>
      <c r="AES58" s="92"/>
      <c r="AET58" s="92"/>
      <c r="AEU58" s="92"/>
      <c r="AEV58" s="92"/>
      <c r="AEW58" s="92"/>
      <c r="AEX58" s="92"/>
      <c r="AEY58" s="92"/>
      <c r="AEZ58" s="92"/>
      <c r="AFA58" s="92"/>
      <c r="AFB58" s="92"/>
      <c r="AFC58" s="92"/>
      <c r="AFD58" s="92"/>
      <c r="AFE58" s="92"/>
      <c r="AFF58" s="92"/>
      <c r="AFG58" s="92"/>
      <c r="AFH58" s="92"/>
      <c r="AFI58" s="92"/>
      <c r="AFJ58" s="92"/>
      <c r="AFK58" s="92"/>
      <c r="AFL58" s="92"/>
      <c r="AFM58" s="92"/>
      <c r="AFN58" s="92"/>
      <c r="AFO58" s="92"/>
      <c r="AFP58" s="92"/>
      <c r="AFQ58" s="92"/>
      <c r="AFR58" s="92"/>
      <c r="AFS58" s="92"/>
      <c r="AFT58" s="92"/>
      <c r="AFU58" s="92"/>
      <c r="AFV58" s="92"/>
      <c r="AFW58" s="92"/>
      <c r="AFX58" s="92"/>
      <c r="AFY58" s="92"/>
      <c r="AFZ58" s="92"/>
      <c r="AGA58" s="92"/>
      <c r="AGB58" s="92"/>
      <c r="AGC58" s="92"/>
      <c r="AGD58" s="92"/>
      <c r="AGE58" s="92"/>
      <c r="AGF58" s="92"/>
      <c r="AGG58" s="92"/>
      <c r="AGH58" s="92"/>
      <c r="AGI58" s="92"/>
      <c r="AGJ58" s="92"/>
      <c r="AGK58" s="92"/>
      <c r="AGL58" s="92"/>
      <c r="AGM58" s="92"/>
      <c r="AGN58" s="92"/>
      <c r="AGO58" s="92"/>
      <c r="AGP58" s="92"/>
      <c r="AGQ58" s="92"/>
      <c r="AGR58" s="92"/>
      <c r="AGS58" s="92"/>
      <c r="AGT58" s="92"/>
      <c r="AGU58" s="92"/>
      <c r="AGV58" s="92"/>
      <c r="AGW58" s="92"/>
      <c r="AGX58" s="92"/>
      <c r="AGY58" s="92"/>
      <c r="AGZ58" s="92"/>
      <c r="AHA58" s="92"/>
      <c r="AHB58" s="92"/>
      <c r="AHC58" s="92"/>
      <c r="AHD58" s="92"/>
      <c r="AHE58" s="92"/>
      <c r="AHF58" s="92"/>
      <c r="AHG58" s="92"/>
      <c r="AHH58" s="92"/>
      <c r="AHI58" s="92"/>
      <c r="AHJ58" s="92"/>
      <c r="AHK58" s="92"/>
      <c r="AHL58" s="92"/>
      <c r="AHM58" s="92"/>
      <c r="AHN58" s="92"/>
      <c r="AHO58" s="92"/>
      <c r="AHP58" s="92"/>
      <c r="AHQ58" s="92"/>
      <c r="AHR58" s="92"/>
      <c r="AHS58" s="92"/>
      <c r="AHT58" s="92"/>
      <c r="AHU58" s="92"/>
      <c r="AHV58" s="92"/>
      <c r="AHW58" s="92"/>
      <c r="AHX58" s="92"/>
      <c r="AHY58" s="92"/>
      <c r="AHZ58" s="92"/>
      <c r="AIA58" s="92"/>
      <c r="AIB58" s="92"/>
      <c r="AIC58" s="92"/>
      <c r="AID58" s="92"/>
      <c r="AIE58" s="92"/>
      <c r="AIF58" s="92"/>
      <c r="AIG58" s="92"/>
      <c r="AIH58" s="92"/>
      <c r="AII58" s="92"/>
      <c r="AIJ58" s="92"/>
      <c r="AIK58" s="92"/>
      <c r="AIL58" s="92"/>
      <c r="AIM58" s="92"/>
      <c r="AIN58" s="92"/>
      <c r="AIO58" s="92"/>
      <c r="AIP58" s="92"/>
      <c r="AIQ58" s="92"/>
      <c r="AIR58" s="92"/>
      <c r="AIS58" s="92"/>
      <c r="AIT58" s="92"/>
      <c r="AIU58" s="92"/>
      <c r="AIV58" s="92"/>
      <c r="AIW58" s="92"/>
      <c r="AIX58" s="92"/>
      <c r="AIY58" s="92"/>
      <c r="AIZ58" s="92"/>
      <c r="AJA58" s="92"/>
      <c r="AJB58" s="92"/>
      <c r="AJC58" s="92"/>
      <c r="AJD58" s="92"/>
      <c r="AJE58" s="92"/>
      <c r="AJF58" s="92"/>
      <c r="AJG58" s="92"/>
      <c r="AJH58" s="92"/>
      <c r="AJI58" s="92"/>
      <c r="AJJ58" s="92"/>
      <c r="AJK58" s="92"/>
      <c r="AJL58" s="92"/>
      <c r="AJM58" s="92"/>
      <c r="AJN58" s="92"/>
      <c r="AJO58" s="92"/>
      <c r="AJP58" s="92"/>
      <c r="AJQ58" s="92"/>
      <c r="AJR58" s="92"/>
      <c r="AJS58" s="92"/>
      <c r="AJT58" s="92"/>
      <c r="AJU58" s="92"/>
      <c r="AJV58" s="92"/>
      <c r="AJW58" s="92"/>
      <c r="AJX58" s="92"/>
      <c r="AJY58" s="92"/>
      <c r="AJZ58" s="92"/>
      <c r="AKA58" s="92"/>
      <c r="AKB58" s="92"/>
      <c r="AKC58" s="92"/>
      <c r="AKD58" s="92"/>
      <c r="AKE58" s="92"/>
      <c r="AKF58" s="92"/>
      <c r="AKG58" s="92"/>
      <c r="AKH58" s="92"/>
      <c r="AKI58" s="92"/>
      <c r="AKJ58" s="92"/>
      <c r="AKK58" s="92"/>
      <c r="AKL58" s="92"/>
      <c r="AKM58" s="92"/>
      <c r="AKN58" s="92"/>
      <c r="AKO58" s="92"/>
      <c r="AKP58" s="92"/>
      <c r="AKQ58" s="92"/>
      <c r="AKR58" s="92"/>
      <c r="AKS58" s="92"/>
      <c r="AKT58" s="92"/>
      <c r="AKU58" s="92"/>
      <c r="AKV58" s="92"/>
      <c r="AKW58" s="92"/>
      <c r="AKX58" s="92"/>
      <c r="AKY58" s="92"/>
      <c r="AKZ58" s="92"/>
      <c r="ALA58" s="92"/>
      <c r="ALB58" s="92"/>
      <c r="ALC58" s="92"/>
      <c r="ALD58" s="92"/>
      <c r="ALE58" s="92"/>
      <c r="ALF58" s="92"/>
      <c r="ALG58" s="92"/>
      <c r="ALH58" s="92"/>
      <c r="ALI58" s="92"/>
      <c r="ALJ58" s="92"/>
      <c r="ALK58" s="92"/>
      <c r="ALL58" s="92"/>
      <c r="ALM58" s="92"/>
      <c r="ALN58" s="92"/>
      <c r="ALO58" s="92"/>
      <c r="ALP58" s="92"/>
      <c r="ALQ58" s="92"/>
      <c r="ALR58" s="92"/>
      <c r="ALS58" s="92"/>
      <c r="ALT58" s="92"/>
      <c r="ALU58" s="92"/>
      <c r="ALV58" s="92"/>
      <c r="ALW58" s="92"/>
      <c r="ALX58" s="92"/>
      <c r="ALY58" s="92"/>
      <c r="ALZ58" s="92"/>
      <c r="AMA58" s="92"/>
      <c r="AMB58" s="92"/>
      <c r="AMC58" s="92"/>
      <c r="AMD58" s="92"/>
      <c r="AME58" s="92"/>
      <c r="AMF58" s="92"/>
      <c r="AMG58" s="92"/>
      <c r="AMH58" s="92"/>
      <c r="AMI58" s="92"/>
      <c r="AMJ58" s="93"/>
      <c r="AMK58" s="93"/>
    </row>
    <row r="59" spans="1:1025" s="32" customFormat="1" ht="15.75" x14ac:dyDescent="0.25">
      <c r="A59" s="101" t="s">
        <v>77</v>
      </c>
      <c r="B59" s="70" t="s">
        <v>28</v>
      </c>
      <c r="C59" s="16" t="s">
        <v>35</v>
      </c>
      <c r="D59" s="98"/>
      <c r="E59" s="24">
        <v>100</v>
      </c>
      <c r="F59" s="25">
        <v>1.65</v>
      </c>
      <c r="G59" s="108"/>
      <c r="H59" s="74" t="s">
        <v>28</v>
      </c>
      <c r="I59" s="16">
        <v>28000</v>
      </c>
      <c r="J59" s="96"/>
      <c r="K59" s="18">
        <v>25</v>
      </c>
      <c r="L59" s="19">
        <v>70000</v>
      </c>
      <c r="M59" s="17"/>
      <c r="N59" s="36">
        <v>49</v>
      </c>
      <c r="O59" s="20">
        <v>140000</v>
      </c>
      <c r="P59" s="21"/>
      <c r="Q59" s="22"/>
      <c r="R59" s="152">
        <f t="shared" si="3"/>
        <v>0</v>
      </c>
      <c r="S59" s="140"/>
      <c r="T59" s="23">
        <f t="shared" ref="T59:T66" si="4">(D59*E59)+(J59*I59)+(M59*L59)+(P59*O59)</f>
        <v>0</v>
      </c>
      <c r="U59" s="137"/>
    </row>
    <row r="60" spans="1:1025" s="32" customFormat="1" ht="15.75" x14ac:dyDescent="0.25">
      <c r="A60" s="101" t="s">
        <v>78</v>
      </c>
      <c r="B60" s="77" t="s">
        <v>28</v>
      </c>
      <c r="C60" s="16" t="s">
        <v>35</v>
      </c>
      <c r="D60" s="98"/>
      <c r="E60" s="28">
        <v>100</v>
      </c>
      <c r="F60" s="29">
        <v>1.65</v>
      </c>
      <c r="G60" s="108"/>
      <c r="H60" s="74" t="s">
        <v>28</v>
      </c>
      <c r="I60" s="16">
        <v>28000</v>
      </c>
      <c r="J60" s="97"/>
      <c r="K60" s="18">
        <v>25</v>
      </c>
      <c r="L60" s="19">
        <v>70000</v>
      </c>
      <c r="M60" s="27"/>
      <c r="N60" s="18">
        <v>49</v>
      </c>
      <c r="O60" s="20">
        <v>140000</v>
      </c>
      <c r="P60" s="21"/>
      <c r="Q60" s="22"/>
      <c r="R60" s="152">
        <f t="shared" si="3"/>
        <v>0</v>
      </c>
      <c r="S60" s="140"/>
      <c r="T60" s="23">
        <f t="shared" si="4"/>
        <v>0</v>
      </c>
      <c r="U60" s="137"/>
    </row>
    <row r="61" spans="1:1025" ht="15.75" x14ac:dyDescent="0.25">
      <c r="A61" s="101" t="s">
        <v>79</v>
      </c>
      <c r="B61" s="26"/>
      <c r="C61" s="16" t="s">
        <v>35</v>
      </c>
      <c r="D61" s="27"/>
      <c r="E61" s="28">
        <v>200</v>
      </c>
      <c r="F61" s="29">
        <v>1.65</v>
      </c>
      <c r="G61" s="108"/>
      <c r="H61" s="74" t="s">
        <v>28</v>
      </c>
      <c r="I61" s="16">
        <v>65000</v>
      </c>
      <c r="J61" s="96"/>
      <c r="K61" s="36">
        <v>25</v>
      </c>
      <c r="L61" s="37">
        <v>162500</v>
      </c>
      <c r="M61" s="17"/>
      <c r="N61" s="36">
        <v>36.340000000000003</v>
      </c>
      <c r="O61" s="20">
        <v>325000</v>
      </c>
      <c r="P61" s="21"/>
      <c r="Q61" s="22"/>
      <c r="R61" s="152">
        <f t="shared" si="3"/>
        <v>0</v>
      </c>
      <c r="S61" s="140"/>
      <c r="T61" s="23">
        <f t="shared" si="4"/>
        <v>0</v>
      </c>
      <c r="U61" s="137"/>
    </row>
    <row r="62" spans="1:1025" ht="15.75" x14ac:dyDescent="0.25">
      <c r="A62" s="101" t="s">
        <v>80</v>
      </c>
      <c r="B62" s="70" t="s">
        <v>28</v>
      </c>
      <c r="C62" s="16" t="s">
        <v>35</v>
      </c>
      <c r="D62" s="98"/>
      <c r="E62" s="80">
        <v>200</v>
      </c>
      <c r="F62" s="29">
        <v>1.65</v>
      </c>
      <c r="G62" s="108"/>
      <c r="H62" s="74" t="s">
        <v>28</v>
      </c>
      <c r="I62" s="16">
        <v>65000</v>
      </c>
      <c r="J62" s="96"/>
      <c r="K62" s="18">
        <v>25</v>
      </c>
      <c r="L62" s="19">
        <v>162500</v>
      </c>
      <c r="M62" s="17"/>
      <c r="N62" s="36">
        <v>36.340000000000003</v>
      </c>
      <c r="O62" s="20">
        <v>325000</v>
      </c>
      <c r="P62" s="21"/>
      <c r="Q62" s="22"/>
      <c r="R62" s="152">
        <f t="shared" si="3"/>
        <v>0</v>
      </c>
      <c r="S62" s="140"/>
      <c r="T62" s="23">
        <f t="shared" si="4"/>
        <v>0</v>
      </c>
      <c r="U62" s="137"/>
    </row>
    <row r="63" spans="1:1025" ht="15.75" x14ac:dyDescent="0.25">
      <c r="A63" s="101" t="s">
        <v>81</v>
      </c>
      <c r="B63" s="26"/>
      <c r="C63" s="16" t="s">
        <v>35</v>
      </c>
      <c r="D63" s="27"/>
      <c r="E63" s="28">
        <v>250</v>
      </c>
      <c r="F63" s="29">
        <v>1.65</v>
      </c>
      <c r="G63" s="108"/>
      <c r="H63" s="74" t="s">
        <v>28</v>
      </c>
      <c r="I63" s="16">
        <v>55000</v>
      </c>
      <c r="J63" s="96"/>
      <c r="K63" s="36">
        <v>17.5</v>
      </c>
      <c r="L63" s="37">
        <v>137500</v>
      </c>
      <c r="M63" s="17"/>
      <c r="N63" s="36">
        <v>29.4</v>
      </c>
      <c r="O63" s="20">
        <v>275000</v>
      </c>
      <c r="P63" s="21"/>
      <c r="Q63" s="22"/>
      <c r="R63" s="152">
        <f t="shared" si="3"/>
        <v>0</v>
      </c>
      <c r="S63" s="140"/>
      <c r="T63" s="23">
        <f t="shared" si="4"/>
        <v>0</v>
      </c>
      <c r="U63" s="137"/>
    </row>
    <row r="64" spans="1:1025" ht="15.75" x14ac:dyDescent="0.25">
      <c r="A64" s="101" t="s">
        <v>82</v>
      </c>
      <c r="B64" s="26"/>
      <c r="C64" s="16" t="s">
        <v>35</v>
      </c>
      <c r="D64" s="27"/>
      <c r="E64" s="28">
        <v>100</v>
      </c>
      <c r="F64" s="29">
        <v>1.65</v>
      </c>
      <c r="G64" s="108"/>
      <c r="H64" s="74" t="s">
        <v>28</v>
      </c>
      <c r="I64" s="16">
        <v>40000</v>
      </c>
      <c r="J64" s="96"/>
      <c r="K64" s="36">
        <v>72.599999999999994</v>
      </c>
      <c r="L64" s="37">
        <v>100000</v>
      </c>
      <c r="M64" s="17"/>
      <c r="N64" s="36">
        <v>142.19999999999999</v>
      </c>
      <c r="O64" s="20">
        <v>200000</v>
      </c>
      <c r="P64" s="21"/>
      <c r="Q64" s="22"/>
      <c r="R64" s="152">
        <f t="shared" si="3"/>
        <v>0</v>
      </c>
      <c r="S64" s="140"/>
      <c r="T64" s="23">
        <f t="shared" si="4"/>
        <v>0</v>
      </c>
      <c r="U64" s="137"/>
    </row>
    <row r="65" spans="1:1025" ht="15.75" x14ac:dyDescent="0.25">
      <c r="A65" s="101" t="s">
        <v>83</v>
      </c>
      <c r="B65" s="70" t="s">
        <v>28</v>
      </c>
      <c r="C65" s="16" t="s">
        <v>29</v>
      </c>
      <c r="D65" s="98"/>
      <c r="E65" s="24">
        <v>100</v>
      </c>
      <c r="F65" s="25">
        <v>1.65</v>
      </c>
      <c r="G65" s="108"/>
      <c r="H65" s="74" t="s">
        <v>28</v>
      </c>
      <c r="I65" s="16">
        <v>35000</v>
      </c>
      <c r="J65" s="96"/>
      <c r="K65" s="36">
        <v>72.599999999999994</v>
      </c>
      <c r="L65" s="37">
        <v>87500</v>
      </c>
      <c r="M65" s="17"/>
      <c r="N65" s="36">
        <v>142.19999999999999</v>
      </c>
      <c r="O65" s="20">
        <v>175000</v>
      </c>
      <c r="P65" s="21"/>
      <c r="Q65" s="22"/>
      <c r="R65" s="152">
        <f t="shared" si="3"/>
        <v>0</v>
      </c>
      <c r="S65" s="140"/>
      <c r="T65" s="23">
        <f t="shared" si="4"/>
        <v>0</v>
      </c>
      <c r="U65" s="137"/>
    </row>
    <row r="66" spans="1:1025" ht="15.75" x14ac:dyDescent="0.25">
      <c r="A66" s="101" t="s">
        <v>84</v>
      </c>
      <c r="B66" s="70" t="s">
        <v>28</v>
      </c>
      <c r="C66" s="16" t="s">
        <v>35</v>
      </c>
      <c r="D66" s="98"/>
      <c r="E66" s="28">
        <v>100</v>
      </c>
      <c r="F66" s="29">
        <v>1.65</v>
      </c>
      <c r="G66" s="108"/>
      <c r="H66" s="74" t="s">
        <v>28</v>
      </c>
      <c r="I66" s="16">
        <v>35000</v>
      </c>
      <c r="J66" s="96"/>
      <c r="K66" s="36">
        <v>72.599999999999994</v>
      </c>
      <c r="L66" s="37">
        <v>87500</v>
      </c>
      <c r="M66" s="17"/>
      <c r="N66" s="36">
        <v>142.19999999999999</v>
      </c>
      <c r="O66" s="20">
        <v>175000</v>
      </c>
      <c r="P66" s="21"/>
      <c r="Q66" s="22"/>
      <c r="R66" s="152">
        <f t="shared" si="3"/>
        <v>0</v>
      </c>
      <c r="S66" s="140"/>
      <c r="T66" s="23">
        <f t="shared" si="4"/>
        <v>0</v>
      </c>
      <c r="U66" s="137"/>
    </row>
    <row r="67" spans="1:1025" s="94" customFormat="1" hidden="1" x14ac:dyDescent="0.25">
      <c r="A67" s="102"/>
      <c r="B67" s="91"/>
      <c r="C67" s="91"/>
      <c r="D67" s="91"/>
      <c r="E67" s="91"/>
      <c r="F67" s="91"/>
      <c r="G67" s="139"/>
      <c r="H67" s="154"/>
      <c r="I67" s="154"/>
      <c r="J67" s="155"/>
      <c r="K67" s="154"/>
      <c r="L67" s="154"/>
      <c r="M67" s="154"/>
      <c r="N67" s="154"/>
      <c r="O67" s="154"/>
      <c r="P67" s="154"/>
      <c r="Q67" s="154"/>
      <c r="R67" s="154"/>
      <c r="S67" s="95"/>
      <c r="T67" s="95"/>
      <c r="U67" s="137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  <c r="IP67" s="92"/>
      <c r="IQ67" s="92"/>
      <c r="IR67" s="92"/>
      <c r="IS67" s="92"/>
      <c r="IT67" s="92"/>
      <c r="IU67" s="92"/>
      <c r="IV67" s="92"/>
      <c r="IW67" s="92"/>
      <c r="IX67" s="92"/>
      <c r="IY67" s="92"/>
      <c r="IZ67" s="92"/>
      <c r="JA67" s="92"/>
      <c r="JB67" s="92"/>
      <c r="JC67" s="92"/>
      <c r="JD67" s="92"/>
      <c r="JE67" s="92"/>
      <c r="JF67" s="92"/>
      <c r="JG67" s="92"/>
      <c r="JH67" s="92"/>
      <c r="JI67" s="92"/>
      <c r="JJ67" s="92"/>
      <c r="JK67" s="92"/>
      <c r="JL67" s="92"/>
      <c r="JM67" s="92"/>
      <c r="JN67" s="92"/>
      <c r="JO67" s="92"/>
      <c r="JP67" s="92"/>
      <c r="JQ67" s="92"/>
      <c r="JR67" s="92"/>
      <c r="JS67" s="92"/>
      <c r="JT67" s="92"/>
      <c r="JU67" s="92"/>
      <c r="JV67" s="92"/>
      <c r="JW67" s="92"/>
      <c r="JX67" s="92"/>
      <c r="JY67" s="92"/>
      <c r="JZ67" s="92"/>
      <c r="KA67" s="92"/>
      <c r="KB67" s="92"/>
      <c r="KC67" s="92"/>
      <c r="KD67" s="92"/>
      <c r="KE67" s="92"/>
      <c r="KF67" s="92"/>
      <c r="KG67" s="92"/>
      <c r="KH67" s="92"/>
      <c r="KI67" s="92"/>
      <c r="KJ67" s="92"/>
      <c r="KK67" s="92"/>
      <c r="KL67" s="92"/>
      <c r="KM67" s="92"/>
      <c r="KN67" s="92"/>
      <c r="KO67" s="92"/>
      <c r="KP67" s="92"/>
      <c r="KQ67" s="92"/>
      <c r="KR67" s="92"/>
      <c r="KS67" s="92"/>
      <c r="KT67" s="92"/>
      <c r="KU67" s="92"/>
      <c r="KV67" s="92"/>
      <c r="KW67" s="92"/>
      <c r="KX67" s="92"/>
      <c r="KY67" s="92"/>
      <c r="KZ67" s="92"/>
      <c r="LA67" s="92"/>
      <c r="LB67" s="92"/>
      <c r="LC67" s="92"/>
      <c r="LD67" s="92"/>
      <c r="LE67" s="92"/>
      <c r="LF67" s="92"/>
      <c r="LG67" s="92"/>
      <c r="LH67" s="92"/>
      <c r="LI67" s="92"/>
      <c r="LJ67" s="92"/>
      <c r="LK67" s="92"/>
      <c r="LL67" s="92"/>
      <c r="LM67" s="92"/>
      <c r="LN67" s="92"/>
      <c r="LO67" s="92"/>
      <c r="LP67" s="92"/>
      <c r="LQ67" s="92"/>
      <c r="LR67" s="92"/>
      <c r="LS67" s="92"/>
      <c r="LT67" s="92"/>
      <c r="LU67" s="92"/>
      <c r="LV67" s="92"/>
      <c r="LW67" s="92"/>
      <c r="LX67" s="92"/>
      <c r="LY67" s="92"/>
      <c r="LZ67" s="92"/>
      <c r="MA67" s="92"/>
      <c r="MB67" s="92"/>
      <c r="MC67" s="92"/>
      <c r="MD67" s="92"/>
      <c r="ME67" s="92"/>
      <c r="MF67" s="92"/>
      <c r="MG67" s="92"/>
      <c r="MH67" s="92"/>
      <c r="MI67" s="92"/>
      <c r="MJ67" s="92"/>
      <c r="MK67" s="92"/>
      <c r="ML67" s="92"/>
      <c r="MM67" s="92"/>
      <c r="MN67" s="92"/>
      <c r="MO67" s="92"/>
      <c r="MP67" s="92"/>
      <c r="MQ67" s="92"/>
      <c r="MR67" s="92"/>
      <c r="MS67" s="92"/>
      <c r="MT67" s="92"/>
      <c r="MU67" s="92"/>
      <c r="MV67" s="92"/>
      <c r="MW67" s="92"/>
      <c r="MX67" s="92"/>
      <c r="MY67" s="92"/>
      <c r="MZ67" s="92"/>
      <c r="NA67" s="92"/>
      <c r="NB67" s="92"/>
      <c r="NC67" s="92"/>
      <c r="ND67" s="92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2"/>
      <c r="NS67" s="92"/>
      <c r="NT67" s="92"/>
      <c r="NU67" s="92"/>
      <c r="NV67" s="92"/>
      <c r="NW67" s="92"/>
      <c r="NX67" s="92"/>
      <c r="NY67" s="92"/>
      <c r="NZ67" s="92"/>
      <c r="OA67" s="92"/>
      <c r="OB67" s="92"/>
      <c r="OC67" s="92"/>
      <c r="OD67" s="92"/>
      <c r="OE67" s="92"/>
      <c r="OF67" s="92"/>
      <c r="OG67" s="92"/>
      <c r="OH67" s="92"/>
      <c r="OI67" s="92"/>
      <c r="OJ67" s="92"/>
      <c r="OK67" s="92"/>
      <c r="OL67" s="92"/>
      <c r="OM67" s="92"/>
      <c r="ON67" s="92"/>
      <c r="OO67" s="92"/>
      <c r="OP67" s="92"/>
      <c r="OQ67" s="92"/>
      <c r="OR67" s="92"/>
      <c r="OS67" s="92"/>
      <c r="OT67" s="92"/>
      <c r="OU67" s="92"/>
      <c r="OV67" s="92"/>
      <c r="OW67" s="92"/>
      <c r="OX67" s="92"/>
      <c r="OY67" s="92"/>
      <c r="OZ67" s="92"/>
      <c r="PA67" s="92"/>
      <c r="PB67" s="92"/>
      <c r="PC67" s="92"/>
      <c r="PD67" s="92"/>
      <c r="PE67" s="92"/>
      <c r="PF67" s="92"/>
      <c r="PG67" s="92"/>
      <c r="PH67" s="92"/>
      <c r="PI67" s="92"/>
      <c r="PJ67" s="92"/>
      <c r="PK67" s="92"/>
      <c r="PL67" s="92"/>
      <c r="PM67" s="92"/>
      <c r="PN67" s="92"/>
      <c r="PO67" s="92"/>
      <c r="PP67" s="92"/>
      <c r="PQ67" s="92"/>
      <c r="PR67" s="92"/>
      <c r="PS67" s="92"/>
      <c r="PT67" s="92"/>
      <c r="PU67" s="92"/>
      <c r="PV67" s="92"/>
      <c r="PW67" s="92"/>
      <c r="PX67" s="92"/>
      <c r="PY67" s="92"/>
      <c r="PZ67" s="92"/>
      <c r="QA67" s="92"/>
      <c r="QB67" s="92"/>
      <c r="QC67" s="92"/>
      <c r="QD67" s="92"/>
      <c r="QE67" s="92"/>
      <c r="QF67" s="92"/>
      <c r="QG67" s="92"/>
      <c r="QH67" s="92"/>
      <c r="QI67" s="92"/>
      <c r="QJ67" s="92"/>
      <c r="QK67" s="92"/>
      <c r="QL67" s="92"/>
      <c r="QM67" s="92"/>
      <c r="QN67" s="92"/>
      <c r="QO67" s="92"/>
      <c r="QP67" s="92"/>
      <c r="QQ67" s="92"/>
      <c r="QR67" s="92"/>
      <c r="QS67" s="92"/>
      <c r="QT67" s="92"/>
      <c r="QU67" s="92"/>
      <c r="QV67" s="92"/>
      <c r="QW67" s="92"/>
      <c r="QX67" s="92"/>
      <c r="QY67" s="92"/>
      <c r="QZ67" s="92"/>
      <c r="RA67" s="92"/>
      <c r="RB67" s="92"/>
      <c r="RC67" s="92"/>
      <c r="RD67" s="92"/>
      <c r="RE67" s="92"/>
      <c r="RF67" s="92"/>
      <c r="RG67" s="92"/>
      <c r="RH67" s="92"/>
      <c r="RI67" s="92"/>
      <c r="RJ67" s="92"/>
      <c r="RK67" s="92"/>
      <c r="RL67" s="92"/>
      <c r="RM67" s="92"/>
      <c r="RN67" s="92"/>
      <c r="RO67" s="92"/>
      <c r="RP67" s="92"/>
      <c r="RQ67" s="92"/>
      <c r="RR67" s="92"/>
      <c r="RS67" s="92"/>
      <c r="RT67" s="92"/>
      <c r="RU67" s="92"/>
      <c r="RV67" s="92"/>
      <c r="RW67" s="92"/>
      <c r="RX67" s="92"/>
      <c r="RY67" s="92"/>
      <c r="RZ67" s="92"/>
      <c r="SA67" s="92"/>
      <c r="SB67" s="92"/>
      <c r="SC67" s="92"/>
      <c r="SD67" s="92"/>
      <c r="SE67" s="92"/>
      <c r="SF67" s="92"/>
      <c r="SG67" s="92"/>
      <c r="SH67" s="92"/>
      <c r="SI67" s="92"/>
      <c r="SJ67" s="92"/>
      <c r="SK67" s="92"/>
      <c r="SL67" s="92"/>
      <c r="SM67" s="92"/>
      <c r="SN67" s="92"/>
      <c r="SO67" s="92"/>
      <c r="SP67" s="92"/>
      <c r="SQ67" s="92"/>
      <c r="SR67" s="92"/>
      <c r="SS67" s="92"/>
      <c r="ST67" s="92"/>
      <c r="SU67" s="92"/>
      <c r="SV67" s="92"/>
      <c r="SW67" s="92"/>
      <c r="SX67" s="92"/>
      <c r="SY67" s="92"/>
      <c r="SZ67" s="92"/>
      <c r="TA67" s="92"/>
      <c r="TB67" s="92"/>
      <c r="TC67" s="92"/>
      <c r="TD67" s="92"/>
      <c r="TE67" s="92"/>
      <c r="TF67" s="92"/>
      <c r="TG67" s="92"/>
      <c r="TH67" s="92"/>
      <c r="TI67" s="92"/>
      <c r="TJ67" s="92"/>
      <c r="TK67" s="92"/>
      <c r="TL67" s="92"/>
      <c r="TM67" s="92"/>
      <c r="TN67" s="92"/>
      <c r="TO67" s="92"/>
      <c r="TP67" s="92"/>
      <c r="TQ67" s="92"/>
      <c r="TR67" s="92"/>
      <c r="TS67" s="92"/>
      <c r="TT67" s="92"/>
      <c r="TU67" s="92"/>
      <c r="TV67" s="92"/>
      <c r="TW67" s="92"/>
      <c r="TX67" s="92"/>
      <c r="TY67" s="92"/>
      <c r="TZ67" s="92"/>
      <c r="UA67" s="92"/>
      <c r="UB67" s="92"/>
      <c r="UC67" s="92"/>
      <c r="UD67" s="92"/>
      <c r="UE67" s="92"/>
      <c r="UF67" s="92"/>
      <c r="UG67" s="92"/>
      <c r="UH67" s="92"/>
      <c r="UI67" s="92"/>
      <c r="UJ67" s="92"/>
      <c r="UK67" s="92"/>
      <c r="UL67" s="92"/>
      <c r="UM67" s="92"/>
      <c r="UN67" s="92"/>
      <c r="UO67" s="92"/>
      <c r="UP67" s="92"/>
      <c r="UQ67" s="92"/>
      <c r="UR67" s="92"/>
      <c r="US67" s="92"/>
      <c r="UT67" s="92"/>
      <c r="UU67" s="92"/>
      <c r="UV67" s="92"/>
      <c r="UW67" s="92"/>
      <c r="UX67" s="92"/>
      <c r="UY67" s="92"/>
      <c r="UZ67" s="92"/>
      <c r="VA67" s="92"/>
      <c r="VB67" s="92"/>
      <c r="VC67" s="92"/>
      <c r="VD67" s="92"/>
      <c r="VE67" s="92"/>
      <c r="VF67" s="92"/>
      <c r="VG67" s="92"/>
      <c r="VH67" s="92"/>
      <c r="VI67" s="92"/>
      <c r="VJ67" s="92"/>
      <c r="VK67" s="92"/>
      <c r="VL67" s="92"/>
      <c r="VM67" s="92"/>
      <c r="VN67" s="92"/>
      <c r="VO67" s="92"/>
      <c r="VP67" s="92"/>
      <c r="VQ67" s="92"/>
      <c r="VR67" s="92"/>
      <c r="VS67" s="92"/>
      <c r="VT67" s="92"/>
      <c r="VU67" s="92"/>
      <c r="VV67" s="92"/>
      <c r="VW67" s="92"/>
      <c r="VX67" s="92"/>
      <c r="VY67" s="92"/>
      <c r="VZ67" s="92"/>
      <c r="WA67" s="92"/>
      <c r="WB67" s="92"/>
      <c r="WC67" s="92"/>
      <c r="WD67" s="92"/>
      <c r="WE67" s="92"/>
      <c r="WF67" s="92"/>
      <c r="WG67" s="92"/>
      <c r="WH67" s="92"/>
      <c r="WI67" s="92"/>
      <c r="WJ67" s="92"/>
      <c r="WK67" s="92"/>
      <c r="WL67" s="92"/>
      <c r="WM67" s="92"/>
      <c r="WN67" s="92"/>
      <c r="WO67" s="92"/>
      <c r="WP67" s="92"/>
      <c r="WQ67" s="92"/>
      <c r="WR67" s="92"/>
      <c r="WS67" s="92"/>
      <c r="WT67" s="92"/>
      <c r="WU67" s="92"/>
      <c r="WV67" s="92"/>
      <c r="WW67" s="92"/>
      <c r="WX67" s="92"/>
      <c r="WY67" s="92"/>
      <c r="WZ67" s="92"/>
      <c r="XA67" s="92"/>
      <c r="XB67" s="92"/>
      <c r="XC67" s="92"/>
      <c r="XD67" s="92"/>
      <c r="XE67" s="92"/>
      <c r="XF67" s="92"/>
      <c r="XG67" s="92"/>
      <c r="XH67" s="92"/>
      <c r="XI67" s="92"/>
      <c r="XJ67" s="92"/>
      <c r="XK67" s="92"/>
      <c r="XL67" s="92"/>
      <c r="XM67" s="92"/>
      <c r="XN67" s="92"/>
      <c r="XO67" s="92"/>
      <c r="XP67" s="92"/>
      <c r="XQ67" s="92"/>
      <c r="XR67" s="92"/>
      <c r="XS67" s="92"/>
      <c r="XT67" s="92"/>
      <c r="XU67" s="92"/>
      <c r="XV67" s="92"/>
      <c r="XW67" s="92"/>
      <c r="XX67" s="92"/>
      <c r="XY67" s="92"/>
      <c r="XZ67" s="92"/>
      <c r="YA67" s="92"/>
      <c r="YB67" s="92"/>
      <c r="YC67" s="92"/>
      <c r="YD67" s="92"/>
      <c r="YE67" s="92"/>
      <c r="YF67" s="92"/>
      <c r="YG67" s="92"/>
      <c r="YH67" s="92"/>
      <c r="YI67" s="92"/>
      <c r="YJ67" s="92"/>
      <c r="YK67" s="92"/>
      <c r="YL67" s="92"/>
      <c r="YM67" s="92"/>
      <c r="YN67" s="92"/>
      <c r="YO67" s="92"/>
      <c r="YP67" s="92"/>
      <c r="YQ67" s="92"/>
      <c r="YR67" s="92"/>
      <c r="YS67" s="92"/>
      <c r="YT67" s="92"/>
      <c r="YU67" s="92"/>
      <c r="YV67" s="92"/>
      <c r="YW67" s="92"/>
      <c r="YX67" s="92"/>
      <c r="YY67" s="92"/>
      <c r="YZ67" s="92"/>
      <c r="ZA67" s="92"/>
      <c r="ZB67" s="92"/>
      <c r="ZC67" s="92"/>
      <c r="ZD67" s="92"/>
      <c r="ZE67" s="92"/>
      <c r="ZF67" s="92"/>
      <c r="ZG67" s="92"/>
      <c r="ZH67" s="92"/>
      <c r="ZI67" s="92"/>
      <c r="ZJ67" s="92"/>
      <c r="ZK67" s="92"/>
      <c r="ZL67" s="92"/>
      <c r="ZM67" s="92"/>
      <c r="ZN67" s="92"/>
      <c r="ZO67" s="92"/>
      <c r="ZP67" s="92"/>
      <c r="ZQ67" s="92"/>
      <c r="ZR67" s="92"/>
      <c r="ZS67" s="92"/>
      <c r="ZT67" s="92"/>
      <c r="ZU67" s="92"/>
      <c r="ZV67" s="92"/>
      <c r="ZW67" s="92"/>
      <c r="ZX67" s="92"/>
      <c r="ZY67" s="92"/>
      <c r="ZZ67" s="92"/>
      <c r="AAA67" s="92"/>
      <c r="AAB67" s="92"/>
      <c r="AAC67" s="92"/>
      <c r="AAD67" s="92"/>
      <c r="AAE67" s="92"/>
      <c r="AAF67" s="92"/>
      <c r="AAG67" s="92"/>
      <c r="AAH67" s="92"/>
      <c r="AAI67" s="92"/>
      <c r="AAJ67" s="92"/>
      <c r="AAK67" s="92"/>
      <c r="AAL67" s="92"/>
      <c r="AAM67" s="92"/>
      <c r="AAN67" s="92"/>
      <c r="AAO67" s="92"/>
      <c r="AAP67" s="92"/>
      <c r="AAQ67" s="92"/>
      <c r="AAR67" s="92"/>
      <c r="AAS67" s="92"/>
      <c r="AAT67" s="92"/>
      <c r="AAU67" s="92"/>
      <c r="AAV67" s="92"/>
      <c r="AAW67" s="92"/>
      <c r="AAX67" s="92"/>
      <c r="AAY67" s="92"/>
      <c r="AAZ67" s="92"/>
      <c r="ABA67" s="92"/>
      <c r="ABB67" s="92"/>
      <c r="ABC67" s="92"/>
      <c r="ABD67" s="92"/>
      <c r="ABE67" s="92"/>
      <c r="ABF67" s="92"/>
      <c r="ABG67" s="92"/>
      <c r="ABH67" s="92"/>
      <c r="ABI67" s="92"/>
      <c r="ABJ67" s="92"/>
      <c r="ABK67" s="92"/>
      <c r="ABL67" s="92"/>
      <c r="ABM67" s="92"/>
      <c r="ABN67" s="92"/>
      <c r="ABO67" s="92"/>
      <c r="ABP67" s="92"/>
      <c r="ABQ67" s="92"/>
      <c r="ABR67" s="92"/>
      <c r="ABS67" s="92"/>
      <c r="ABT67" s="92"/>
      <c r="ABU67" s="92"/>
      <c r="ABV67" s="92"/>
      <c r="ABW67" s="92"/>
      <c r="ABX67" s="92"/>
      <c r="ABY67" s="92"/>
      <c r="ABZ67" s="92"/>
      <c r="ACA67" s="92"/>
      <c r="ACB67" s="92"/>
      <c r="ACC67" s="92"/>
      <c r="ACD67" s="92"/>
      <c r="ACE67" s="92"/>
      <c r="ACF67" s="92"/>
      <c r="ACG67" s="92"/>
      <c r="ACH67" s="92"/>
      <c r="ACI67" s="92"/>
      <c r="ACJ67" s="92"/>
      <c r="ACK67" s="92"/>
      <c r="ACL67" s="92"/>
      <c r="ACM67" s="92"/>
      <c r="ACN67" s="92"/>
      <c r="ACO67" s="92"/>
      <c r="ACP67" s="92"/>
      <c r="ACQ67" s="92"/>
      <c r="ACR67" s="92"/>
      <c r="ACS67" s="92"/>
      <c r="ACT67" s="92"/>
      <c r="ACU67" s="92"/>
      <c r="ACV67" s="92"/>
      <c r="ACW67" s="92"/>
      <c r="ACX67" s="92"/>
      <c r="ACY67" s="92"/>
      <c r="ACZ67" s="92"/>
      <c r="ADA67" s="92"/>
      <c r="ADB67" s="92"/>
      <c r="ADC67" s="92"/>
      <c r="ADD67" s="92"/>
      <c r="ADE67" s="92"/>
      <c r="ADF67" s="92"/>
      <c r="ADG67" s="92"/>
      <c r="ADH67" s="92"/>
      <c r="ADI67" s="92"/>
      <c r="ADJ67" s="92"/>
      <c r="ADK67" s="92"/>
      <c r="ADL67" s="92"/>
      <c r="ADM67" s="92"/>
      <c r="ADN67" s="92"/>
      <c r="ADO67" s="92"/>
      <c r="ADP67" s="92"/>
      <c r="ADQ67" s="92"/>
      <c r="ADR67" s="92"/>
      <c r="ADS67" s="92"/>
      <c r="ADT67" s="92"/>
      <c r="ADU67" s="92"/>
      <c r="ADV67" s="92"/>
      <c r="ADW67" s="92"/>
      <c r="ADX67" s="92"/>
      <c r="ADY67" s="92"/>
      <c r="ADZ67" s="92"/>
      <c r="AEA67" s="92"/>
      <c r="AEB67" s="92"/>
      <c r="AEC67" s="92"/>
      <c r="AED67" s="92"/>
      <c r="AEE67" s="92"/>
      <c r="AEF67" s="92"/>
      <c r="AEG67" s="92"/>
      <c r="AEH67" s="92"/>
      <c r="AEI67" s="92"/>
      <c r="AEJ67" s="92"/>
      <c r="AEK67" s="92"/>
      <c r="AEL67" s="92"/>
      <c r="AEM67" s="92"/>
      <c r="AEN67" s="92"/>
      <c r="AEO67" s="92"/>
      <c r="AEP67" s="92"/>
      <c r="AEQ67" s="92"/>
      <c r="AER67" s="92"/>
      <c r="AES67" s="92"/>
      <c r="AET67" s="92"/>
      <c r="AEU67" s="92"/>
      <c r="AEV67" s="92"/>
      <c r="AEW67" s="92"/>
      <c r="AEX67" s="92"/>
      <c r="AEY67" s="92"/>
      <c r="AEZ67" s="92"/>
      <c r="AFA67" s="92"/>
      <c r="AFB67" s="92"/>
      <c r="AFC67" s="92"/>
      <c r="AFD67" s="92"/>
      <c r="AFE67" s="92"/>
      <c r="AFF67" s="92"/>
      <c r="AFG67" s="92"/>
      <c r="AFH67" s="92"/>
      <c r="AFI67" s="92"/>
      <c r="AFJ67" s="92"/>
      <c r="AFK67" s="92"/>
      <c r="AFL67" s="92"/>
      <c r="AFM67" s="92"/>
      <c r="AFN67" s="92"/>
      <c r="AFO67" s="92"/>
      <c r="AFP67" s="92"/>
      <c r="AFQ67" s="92"/>
      <c r="AFR67" s="92"/>
      <c r="AFS67" s="92"/>
      <c r="AFT67" s="92"/>
      <c r="AFU67" s="92"/>
      <c r="AFV67" s="92"/>
      <c r="AFW67" s="92"/>
      <c r="AFX67" s="92"/>
      <c r="AFY67" s="92"/>
      <c r="AFZ67" s="92"/>
      <c r="AGA67" s="92"/>
      <c r="AGB67" s="92"/>
      <c r="AGC67" s="92"/>
      <c r="AGD67" s="92"/>
      <c r="AGE67" s="92"/>
      <c r="AGF67" s="92"/>
      <c r="AGG67" s="92"/>
      <c r="AGH67" s="92"/>
      <c r="AGI67" s="92"/>
      <c r="AGJ67" s="92"/>
      <c r="AGK67" s="92"/>
      <c r="AGL67" s="92"/>
      <c r="AGM67" s="92"/>
      <c r="AGN67" s="92"/>
      <c r="AGO67" s="92"/>
      <c r="AGP67" s="92"/>
      <c r="AGQ67" s="92"/>
      <c r="AGR67" s="92"/>
      <c r="AGS67" s="92"/>
      <c r="AGT67" s="92"/>
      <c r="AGU67" s="92"/>
      <c r="AGV67" s="92"/>
      <c r="AGW67" s="92"/>
      <c r="AGX67" s="92"/>
      <c r="AGY67" s="92"/>
      <c r="AGZ67" s="92"/>
      <c r="AHA67" s="92"/>
      <c r="AHB67" s="92"/>
      <c r="AHC67" s="92"/>
      <c r="AHD67" s="92"/>
      <c r="AHE67" s="92"/>
      <c r="AHF67" s="92"/>
      <c r="AHG67" s="92"/>
      <c r="AHH67" s="92"/>
      <c r="AHI67" s="92"/>
      <c r="AHJ67" s="92"/>
      <c r="AHK67" s="92"/>
      <c r="AHL67" s="92"/>
      <c r="AHM67" s="92"/>
      <c r="AHN67" s="92"/>
      <c r="AHO67" s="92"/>
      <c r="AHP67" s="92"/>
      <c r="AHQ67" s="92"/>
      <c r="AHR67" s="92"/>
      <c r="AHS67" s="92"/>
      <c r="AHT67" s="92"/>
      <c r="AHU67" s="92"/>
      <c r="AHV67" s="92"/>
      <c r="AHW67" s="92"/>
      <c r="AHX67" s="92"/>
      <c r="AHY67" s="92"/>
      <c r="AHZ67" s="92"/>
      <c r="AIA67" s="92"/>
      <c r="AIB67" s="92"/>
      <c r="AIC67" s="92"/>
      <c r="AID67" s="92"/>
      <c r="AIE67" s="92"/>
      <c r="AIF67" s="92"/>
      <c r="AIG67" s="92"/>
      <c r="AIH67" s="92"/>
      <c r="AII67" s="92"/>
      <c r="AIJ67" s="92"/>
      <c r="AIK67" s="92"/>
      <c r="AIL67" s="92"/>
      <c r="AIM67" s="92"/>
      <c r="AIN67" s="92"/>
      <c r="AIO67" s="92"/>
      <c r="AIP67" s="92"/>
      <c r="AIQ67" s="92"/>
      <c r="AIR67" s="92"/>
      <c r="AIS67" s="92"/>
      <c r="AIT67" s="92"/>
      <c r="AIU67" s="92"/>
      <c r="AIV67" s="92"/>
      <c r="AIW67" s="92"/>
      <c r="AIX67" s="92"/>
      <c r="AIY67" s="92"/>
      <c r="AIZ67" s="92"/>
      <c r="AJA67" s="92"/>
      <c r="AJB67" s="92"/>
      <c r="AJC67" s="92"/>
      <c r="AJD67" s="92"/>
      <c r="AJE67" s="92"/>
      <c r="AJF67" s="92"/>
      <c r="AJG67" s="92"/>
      <c r="AJH67" s="92"/>
      <c r="AJI67" s="92"/>
      <c r="AJJ67" s="92"/>
      <c r="AJK67" s="92"/>
      <c r="AJL67" s="92"/>
      <c r="AJM67" s="92"/>
      <c r="AJN67" s="92"/>
      <c r="AJO67" s="92"/>
      <c r="AJP67" s="92"/>
      <c r="AJQ67" s="92"/>
      <c r="AJR67" s="92"/>
      <c r="AJS67" s="92"/>
      <c r="AJT67" s="92"/>
      <c r="AJU67" s="92"/>
      <c r="AJV67" s="92"/>
      <c r="AJW67" s="92"/>
      <c r="AJX67" s="92"/>
      <c r="AJY67" s="92"/>
      <c r="AJZ67" s="92"/>
      <c r="AKA67" s="92"/>
      <c r="AKB67" s="92"/>
      <c r="AKC67" s="92"/>
      <c r="AKD67" s="92"/>
      <c r="AKE67" s="92"/>
      <c r="AKF67" s="92"/>
      <c r="AKG67" s="92"/>
      <c r="AKH67" s="92"/>
      <c r="AKI67" s="92"/>
      <c r="AKJ67" s="92"/>
      <c r="AKK67" s="92"/>
      <c r="AKL67" s="92"/>
      <c r="AKM67" s="92"/>
      <c r="AKN67" s="92"/>
      <c r="AKO67" s="92"/>
      <c r="AKP67" s="92"/>
      <c r="AKQ67" s="92"/>
      <c r="AKR67" s="92"/>
      <c r="AKS67" s="92"/>
      <c r="AKT67" s="92"/>
      <c r="AKU67" s="92"/>
      <c r="AKV67" s="92"/>
      <c r="AKW67" s="92"/>
      <c r="AKX67" s="92"/>
      <c r="AKY67" s="92"/>
      <c r="AKZ67" s="92"/>
      <c r="ALA67" s="92"/>
      <c r="ALB67" s="92"/>
      <c r="ALC67" s="92"/>
      <c r="ALD67" s="92"/>
      <c r="ALE67" s="92"/>
      <c r="ALF67" s="92"/>
      <c r="ALG67" s="92"/>
      <c r="ALH67" s="92"/>
      <c r="ALI67" s="92"/>
      <c r="ALJ67" s="92"/>
      <c r="ALK67" s="92"/>
      <c r="ALL67" s="92"/>
      <c r="ALM67" s="92"/>
      <c r="ALN67" s="92"/>
      <c r="ALO67" s="92"/>
      <c r="ALP67" s="92"/>
      <c r="ALQ67" s="92"/>
      <c r="ALR67" s="92"/>
      <c r="ALS67" s="92"/>
      <c r="ALT67" s="92"/>
      <c r="ALU67" s="92"/>
      <c r="ALV67" s="92"/>
      <c r="ALW67" s="92"/>
      <c r="ALX67" s="92"/>
      <c r="ALY67" s="92"/>
      <c r="ALZ67" s="92"/>
      <c r="AMA67" s="92"/>
      <c r="AMB67" s="92"/>
      <c r="AMC67" s="92"/>
      <c r="AMD67" s="92"/>
      <c r="AME67" s="92"/>
      <c r="AMF67" s="92"/>
      <c r="AMG67" s="92"/>
      <c r="AMH67" s="92"/>
      <c r="AMI67" s="92"/>
      <c r="AMJ67" s="93"/>
      <c r="AMK67" s="93"/>
    </row>
    <row r="68" spans="1:1025" x14ac:dyDescent="0.25">
      <c r="A68" s="103" t="s">
        <v>85</v>
      </c>
      <c r="B68" s="71" t="s">
        <v>28</v>
      </c>
      <c r="C68" s="16" t="s">
        <v>29</v>
      </c>
      <c r="D68" s="98"/>
      <c r="E68" s="35">
        <v>40</v>
      </c>
      <c r="F68" s="25">
        <v>1.65</v>
      </c>
      <c r="G68" s="109"/>
      <c r="H68" s="73" t="s">
        <v>28</v>
      </c>
      <c r="I68" s="34">
        <v>1800</v>
      </c>
      <c r="J68" s="96"/>
      <c r="K68" s="36">
        <v>9.5</v>
      </c>
      <c r="L68" s="37"/>
      <c r="M68" s="17"/>
      <c r="N68" s="36">
        <v>23</v>
      </c>
      <c r="O68" s="20"/>
      <c r="P68" s="21"/>
      <c r="Q68" s="22"/>
      <c r="R68" s="152">
        <f t="shared" ref="R68:R75" si="5">D68*1.65+J68*K68+M68*N68+P68*Q68</f>
        <v>0</v>
      </c>
      <c r="S68" s="140"/>
      <c r="T68" s="23">
        <f t="shared" ref="T68:T75" si="6">(D68*E68)+(J68*I68)+(M68*L68)+(P68*O68)</f>
        <v>0</v>
      </c>
      <c r="U68" s="137"/>
    </row>
    <row r="69" spans="1:1025" x14ac:dyDescent="0.25">
      <c r="A69" s="103" t="s">
        <v>86</v>
      </c>
      <c r="B69" s="71" t="s">
        <v>28</v>
      </c>
      <c r="C69" s="16" t="s">
        <v>46</v>
      </c>
      <c r="D69" s="98"/>
      <c r="E69" s="35">
        <v>40</v>
      </c>
      <c r="F69" s="25">
        <v>1.65</v>
      </c>
      <c r="G69" s="109"/>
      <c r="H69" s="73" t="s">
        <v>28</v>
      </c>
      <c r="I69" s="34">
        <v>1800</v>
      </c>
      <c r="J69" s="96"/>
      <c r="K69" s="36">
        <v>9.5</v>
      </c>
      <c r="L69" s="37">
        <v>2000</v>
      </c>
      <c r="M69" s="17"/>
      <c r="N69" s="36">
        <v>23</v>
      </c>
      <c r="O69" s="20">
        <v>9000</v>
      </c>
      <c r="P69" s="21"/>
      <c r="Q69" s="22"/>
      <c r="R69" s="152">
        <f t="shared" si="5"/>
        <v>0</v>
      </c>
      <c r="S69" s="140"/>
      <c r="T69" s="23">
        <f t="shared" si="6"/>
        <v>0</v>
      </c>
      <c r="U69" s="137"/>
    </row>
    <row r="70" spans="1:1025" x14ac:dyDescent="0.25">
      <c r="A70" s="103" t="s">
        <v>87</v>
      </c>
      <c r="B70" s="38"/>
      <c r="C70" s="34" t="s">
        <v>29</v>
      </c>
      <c r="D70" s="27"/>
      <c r="E70" s="39">
        <v>40</v>
      </c>
      <c r="F70" s="25">
        <v>1.65</v>
      </c>
      <c r="G70" s="102"/>
      <c r="H70" s="74" t="s">
        <v>28</v>
      </c>
      <c r="I70" s="16">
        <v>1000</v>
      </c>
      <c r="J70" s="96"/>
      <c r="K70" s="36">
        <v>9.5</v>
      </c>
      <c r="L70" s="37">
        <v>2500</v>
      </c>
      <c r="M70" s="27"/>
      <c r="N70" s="18">
        <v>23</v>
      </c>
      <c r="O70" s="20">
        <v>5000</v>
      </c>
      <c r="P70" s="21"/>
      <c r="Q70" s="22"/>
      <c r="R70" s="152">
        <f t="shared" si="5"/>
        <v>0</v>
      </c>
      <c r="S70" s="140"/>
      <c r="T70" s="23">
        <f t="shared" si="6"/>
        <v>0</v>
      </c>
      <c r="U70" s="137"/>
    </row>
    <row r="71" spans="1:1025" ht="14.25" customHeight="1" x14ac:dyDescent="0.25">
      <c r="A71" s="103" t="s">
        <v>88</v>
      </c>
      <c r="B71" s="71" t="s">
        <v>28</v>
      </c>
      <c r="C71" s="16" t="s">
        <v>29</v>
      </c>
      <c r="D71" s="98"/>
      <c r="E71" s="35">
        <v>40</v>
      </c>
      <c r="F71" s="25">
        <v>1.65</v>
      </c>
      <c r="G71" s="109"/>
      <c r="H71" s="73" t="s">
        <v>28</v>
      </c>
      <c r="I71" s="34">
        <v>1000</v>
      </c>
      <c r="J71" s="96"/>
      <c r="K71" s="36">
        <v>9.5</v>
      </c>
      <c r="L71" s="37">
        <v>1333</v>
      </c>
      <c r="M71" s="17"/>
      <c r="N71" s="18">
        <v>23</v>
      </c>
      <c r="O71" s="20">
        <v>5000</v>
      </c>
      <c r="P71" s="21"/>
      <c r="Q71" s="22"/>
      <c r="R71" s="152">
        <f t="shared" si="5"/>
        <v>0</v>
      </c>
      <c r="S71" s="140"/>
      <c r="T71" s="23">
        <f t="shared" si="6"/>
        <v>0</v>
      </c>
      <c r="U71" s="137"/>
    </row>
    <row r="72" spans="1:1025" hidden="1" x14ac:dyDescent="0.25">
      <c r="A72" s="103" t="s">
        <v>89</v>
      </c>
      <c r="B72" s="71" t="s">
        <v>28</v>
      </c>
      <c r="C72" s="16" t="s">
        <v>35</v>
      </c>
      <c r="D72" s="98"/>
      <c r="E72" s="35">
        <v>60</v>
      </c>
      <c r="F72" s="25"/>
      <c r="G72" s="109"/>
      <c r="H72" s="73" t="s">
        <v>28</v>
      </c>
      <c r="I72" s="34"/>
      <c r="J72" s="96"/>
      <c r="K72" s="36">
        <v>9.5</v>
      </c>
      <c r="L72" s="37"/>
      <c r="M72" s="17"/>
      <c r="N72" s="18">
        <v>23</v>
      </c>
      <c r="O72" s="20"/>
      <c r="P72" s="21"/>
      <c r="Q72" s="22"/>
      <c r="R72" s="152">
        <f t="shared" si="5"/>
        <v>0</v>
      </c>
      <c r="S72" s="140"/>
      <c r="T72" s="23">
        <f t="shared" si="6"/>
        <v>0</v>
      </c>
      <c r="U72" s="137"/>
    </row>
    <row r="73" spans="1:1025" x14ac:dyDescent="0.25">
      <c r="A73" s="103" t="s">
        <v>90</v>
      </c>
      <c r="B73" s="71" t="s">
        <v>28</v>
      </c>
      <c r="C73" s="16" t="s">
        <v>35</v>
      </c>
      <c r="D73" s="98"/>
      <c r="E73" s="35">
        <v>100</v>
      </c>
      <c r="F73" s="25">
        <v>1.65</v>
      </c>
      <c r="G73" s="109"/>
      <c r="H73" s="73" t="s">
        <v>28</v>
      </c>
      <c r="I73" s="34"/>
      <c r="J73" s="96"/>
      <c r="K73" s="36">
        <v>9.5</v>
      </c>
      <c r="L73" s="37"/>
      <c r="M73" s="17"/>
      <c r="N73" s="18">
        <v>23</v>
      </c>
      <c r="O73" s="20"/>
      <c r="P73" s="21"/>
      <c r="Q73" s="22"/>
      <c r="R73" s="152">
        <f t="shared" si="5"/>
        <v>0</v>
      </c>
      <c r="S73" s="140"/>
      <c r="T73" s="23">
        <f t="shared" si="6"/>
        <v>0</v>
      </c>
      <c r="U73" s="137"/>
    </row>
    <row r="74" spans="1:1025" x14ac:dyDescent="0.25">
      <c r="A74" s="103" t="s">
        <v>91</v>
      </c>
      <c r="B74" s="71" t="s">
        <v>28</v>
      </c>
      <c r="C74" s="16" t="s">
        <v>35</v>
      </c>
      <c r="D74" s="98"/>
      <c r="E74" s="35">
        <v>100</v>
      </c>
      <c r="F74" s="25">
        <v>1.65</v>
      </c>
      <c r="G74" s="109"/>
      <c r="H74" s="73" t="s">
        <v>28</v>
      </c>
      <c r="I74" s="34">
        <v>1000</v>
      </c>
      <c r="J74" s="96"/>
      <c r="K74" s="36">
        <v>9.5</v>
      </c>
      <c r="L74" s="37">
        <v>2500</v>
      </c>
      <c r="M74" s="17"/>
      <c r="N74" s="18">
        <v>23</v>
      </c>
      <c r="O74" s="20">
        <v>5000</v>
      </c>
      <c r="P74" s="21"/>
      <c r="Q74" s="22"/>
      <c r="R74" s="152">
        <f t="shared" si="5"/>
        <v>0</v>
      </c>
      <c r="S74" s="140"/>
      <c r="T74" s="23">
        <f t="shared" si="6"/>
        <v>0</v>
      </c>
      <c r="U74" s="137"/>
    </row>
    <row r="75" spans="1:1025" x14ac:dyDescent="0.25">
      <c r="A75" s="103" t="s">
        <v>92</v>
      </c>
      <c r="B75" s="71" t="s">
        <v>28</v>
      </c>
      <c r="C75" s="16" t="s">
        <v>35</v>
      </c>
      <c r="D75" s="98"/>
      <c r="E75" s="35">
        <v>100</v>
      </c>
      <c r="F75" s="25">
        <v>1.65</v>
      </c>
      <c r="G75" s="109"/>
      <c r="H75" s="73" t="s">
        <v>28</v>
      </c>
      <c r="I75" s="34">
        <v>15000</v>
      </c>
      <c r="J75" s="96"/>
      <c r="K75" s="36">
        <v>9.5</v>
      </c>
      <c r="L75" s="37">
        <v>37500</v>
      </c>
      <c r="M75" s="17"/>
      <c r="N75" s="18">
        <v>23</v>
      </c>
      <c r="O75" s="20">
        <v>75000</v>
      </c>
      <c r="P75" s="21"/>
      <c r="Q75" s="22"/>
      <c r="R75" s="152">
        <f t="shared" si="5"/>
        <v>0</v>
      </c>
      <c r="S75" s="140"/>
      <c r="T75" s="23">
        <f t="shared" si="6"/>
        <v>0</v>
      </c>
      <c r="U75" s="137"/>
    </row>
    <row r="76" spans="1:1025" hidden="1" x14ac:dyDescent="0.25">
      <c r="A76" s="102"/>
      <c r="B76" s="5"/>
      <c r="C76" s="5"/>
      <c r="D76" s="5"/>
      <c r="E76" s="5"/>
      <c r="F76" s="5"/>
      <c r="G76" s="139"/>
      <c r="H76" s="156"/>
      <c r="I76" s="156"/>
      <c r="J76" s="157"/>
      <c r="K76" s="156"/>
      <c r="L76" s="156"/>
      <c r="M76" s="156"/>
      <c r="N76" s="156"/>
      <c r="O76" s="156"/>
      <c r="P76" s="156"/>
      <c r="Q76" s="156"/>
      <c r="R76" s="156"/>
      <c r="S76" s="5"/>
      <c r="T76" s="5"/>
      <c r="U76" s="137"/>
    </row>
    <row r="77" spans="1:1025" x14ac:dyDescent="0.25">
      <c r="A77" s="104" t="s">
        <v>93</v>
      </c>
      <c r="B77" s="72" t="s">
        <v>28</v>
      </c>
      <c r="C77" s="16" t="s">
        <v>94</v>
      </c>
      <c r="D77" s="98"/>
      <c r="E77" s="40">
        <v>40000</v>
      </c>
      <c r="F77" s="41">
        <v>1.35</v>
      </c>
      <c r="G77" s="110"/>
      <c r="H77" s="72" t="s">
        <v>28</v>
      </c>
      <c r="I77" s="42"/>
      <c r="J77" s="96"/>
      <c r="K77" s="44"/>
      <c r="L77" s="45"/>
      <c r="M77" s="43"/>
      <c r="N77" s="44"/>
      <c r="O77" s="46"/>
      <c r="P77" s="47"/>
      <c r="Q77" s="48"/>
      <c r="R77" s="158">
        <f t="shared" ref="R77:R94" si="7">D77*S77</f>
        <v>0</v>
      </c>
      <c r="S77" s="142">
        <v>1.35</v>
      </c>
      <c r="T77" s="20">
        <f t="shared" ref="T77:T93" si="8">E77*D77</f>
        <v>0</v>
      </c>
      <c r="U77" s="137"/>
    </row>
    <row r="78" spans="1:1025" x14ac:dyDescent="0.25">
      <c r="A78" s="104" t="s">
        <v>95</v>
      </c>
      <c r="B78" s="72" t="s">
        <v>28</v>
      </c>
      <c r="C78" s="16" t="s">
        <v>94</v>
      </c>
      <c r="D78" s="98"/>
      <c r="E78" s="40">
        <v>40000</v>
      </c>
      <c r="F78" s="41">
        <v>1.35</v>
      </c>
      <c r="G78" s="110"/>
      <c r="H78" s="72" t="s">
        <v>28</v>
      </c>
      <c r="I78" s="42"/>
      <c r="J78" s="96"/>
      <c r="K78" s="44"/>
      <c r="L78" s="45"/>
      <c r="M78" s="43"/>
      <c r="N78" s="44"/>
      <c r="O78" s="46"/>
      <c r="P78" s="47"/>
      <c r="Q78" s="48"/>
      <c r="R78" s="158">
        <f t="shared" si="7"/>
        <v>0</v>
      </c>
      <c r="S78" s="142">
        <v>1.7</v>
      </c>
      <c r="T78" s="20">
        <f t="shared" si="8"/>
        <v>0</v>
      </c>
      <c r="U78" s="137"/>
    </row>
    <row r="79" spans="1:1025" x14ac:dyDescent="0.25">
      <c r="A79" s="104" t="s">
        <v>96</v>
      </c>
      <c r="B79" s="72" t="s">
        <v>28</v>
      </c>
      <c r="C79" s="16" t="s">
        <v>94</v>
      </c>
      <c r="D79" s="98"/>
      <c r="E79" s="40">
        <v>50000</v>
      </c>
      <c r="F79" s="41">
        <v>1.7</v>
      </c>
      <c r="G79" s="110"/>
      <c r="H79" s="72" t="s">
        <v>28</v>
      </c>
      <c r="I79" s="42"/>
      <c r="J79" s="96"/>
      <c r="K79" s="44"/>
      <c r="L79" s="45"/>
      <c r="M79" s="43"/>
      <c r="N79" s="44"/>
      <c r="O79" s="46"/>
      <c r="P79" s="47"/>
      <c r="Q79" s="48"/>
      <c r="R79" s="158">
        <f t="shared" si="7"/>
        <v>0</v>
      </c>
      <c r="S79" s="142">
        <v>1.35</v>
      </c>
      <c r="T79" s="20">
        <f t="shared" si="8"/>
        <v>0</v>
      </c>
      <c r="U79" s="137"/>
    </row>
    <row r="80" spans="1:1025" x14ac:dyDescent="0.25">
      <c r="A80" s="104" t="s">
        <v>97</v>
      </c>
      <c r="B80" s="72" t="s">
        <v>28</v>
      </c>
      <c r="C80" s="16" t="s">
        <v>94</v>
      </c>
      <c r="D80" s="98"/>
      <c r="E80" s="40">
        <v>65000</v>
      </c>
      <c r="F80" s="41">
        <v>3.7</v>
      </c>
      <c r="G80" s="110"/>
      <c r="H80" s="72" t="s">
        <v>28</v>
      </c>
      <c r="I80" s="42"/>
      <c r="J80" s="96"/>
      <c r="K80" s="44"/>
      <c r="L80" s="45"/>
      <c r="M80" s="43"/>
      <c r="N80" s="44"/>
      <c r="O80" s="46"/>
      <c r="P80" s="47"/>
      <c r="Q80" s="48"/>
      <c r="R80" s="158">
        <f t="shared" si="7"/>
        <v>0</v>
      </c>
      <c r="S80" s="142">
        <v>3.4</v>
      </c>
      <c r="T80" s="20">
        <f t="shared" si="8"/>
        <v>0</v>
      </c>
      <c r="U80" s="137"/>
    </row>
    <row r="81" spans="1:21" x14ac:dyDescent="0.25">
      <c r="A81" s="104" t="s">
        <v>98</v>
      </c>
      <c r="B81" s="72" t="s">
        <v>28</v>
      </c>
      <c r="C81" s="16" t="s">
        <v>94</v>
      </c>
      <c r="D81" s="98"/>
      <c r="E81" s="40">
        <v>35000</v>
      </c>
      <c r="F81" s="41">
        <v>3.4</v>
      </c>
      <c r="G81" s="110"/>
      <c r="H81" s="72" t="s">
        <v>28</v>
      </c>
      <c r="I81" s="42"/>
      <c r="J81" s="96"/>
      <c r="K81" s="44"/>
      <c r="L81" s="45"/>
      <c r="M81" s="43"/>
      <c r="N81" s="44"/>
      <c r="O81" s="46"/>
      <c r="P81" s="47"/>
      <c r="Q81" s="48"/>
      <c r="R81" s="158">
        <f t="shared" si="7"/>
        <v>0</v>
      </c>
      <c r="S81" s="142">
        <v>3.4</v>
      </c>
      <c r="T81" s="20">
        <f t="shared" si="8"/>
        <v>0</v>
      </c>
      <c r="U81" s="137"/>
    </row>
    <row r="82" spans="1:21" x14ac:dyDescent="0.25">
      <c r="A82" s="104" t="s">
        <v>99</v>
      </c>
      <c r="B82" s="72" t="s">
        <v>28</v>
      </c>
      <c r="C82" s="16" t="s">
        <v>100</v>
      </c>
      <c r="D82" s="98"/>
      <c r="E82" s="40"/>
      <c r="F82" s="41">
        <v>3.4</v>
      </c>
      <c r="G82" s="110"/>
      <c r="H82" s="72" t="s">
        <v>28</v>
      </c>
      <c r="I82" s="42"/>
      <c r="J82" s="96"/>
      <c r="K82" s="44"/>
      <c r="L82" s="45"/>
      <c r="M82" s="43"/>
      <c r="N82" s="44"/>
      <c r="O82" s="46"/>
      <c r="P82" s="47"/>
      <c r="Q82" s="48"/>
      <c r="R82" s="158">
        <f t="shared" si="7"/>
        <v>0</v>
      </c>
      <c r="S82" s="142">
        <v>30</v>
      </c>
      <c r="T82" s="20">
        <f t="shared" si="8"/>
        <v>0</v>
      </c>
      <c r="U82" s="137"/>
    </row>
    <row r="83" spans="1:21" x14ac:dyDescent="0.25">
      <c r="A83" s="104" t="s">
        <v>101</v>
      </c>
      <c r="B83" s="72" t="s">
        <v>28</v>
      </c>
      <c r="C83" s="16" t="s">
        <v>94</v>
      </c>
      <c r="D83" s="98"/>
      <c r="E83" s="40">
        <v>100000</v>
      </c>
      <c r="F83" s="41">
        <v>8</v>
      </c>
      <c r="G83" s="110"/>
      <c r="H83" s="72" t="s">
        <v>28</v>
      </c>
      <c r="I83" s="42"/>
      <c r="J83" s="96"/>
      <c r="K83" s="44"/>
      <c r="L83" s="45"/>
      <c r="M83" s="43"/>
      <c r="N83" s="44"/>
      <c r="O83" s="46"/>
      <c r="P83" s="47"/>
      <c r="Q83" s="48"/>
      <c r="R83" s="158">
        <f t="shared" si="7"/>
        <v>0</v>
      </c>
      <c r="S83" s="142">
        <v>15</v>
      </c>
      <c r="T83" s="20">
        <f t="shared" si="8"/>
        <v>0</v>
      </c>
      <c r="U83" s="137"/>
    </row>
    <row r="84" spans="1:21" x14ac:dyDescent="0.25">
      <c r="A84" s="104" t="s">
        <v>102</v>
      </c>
      <c r="B84" s="72" t="s">
        <v>28</v>
      </c>
      <c r="C84" s="16" t="s">
        <v>94</v>
      </c>
      <c r="D84" s="98"/>
      <c r="E84" s="40">
        <v>100000</v>
      </c>
      <c r="F84" s="41">
        <v>15</v>
      </c>
      <c r="G84" s="110"/>
      <c r="H84" s="72" t="s">
        <v>28</v>
      </c>
      <c r="I84" s="42"/>
      <c r="J84" s="96"/>
      <c r="K84" s="44"/>
      <c r="L84" s="45"/>
      <c r="M84" s="43"/>
      <c r="N84" s="44"/>
      <c r="O84" s="46"/>
      <c r="P84" s="47"/>
      <c r="Q84" s="48"/>
      <c r="R84" s="158">
        <f t="shared" si="7"/>
        <v>0</v>
      </c>
      <c r="S84" s="142">
        <v>15</v>
      </c>
      <c r="T84" s="20">
        <f t="shared" si="8"/>
        <v>0</v>
      </c>
      <c r="U84" s="137"/>
    </row>
    <row r="85" spans="1:21" x14ac:dyDescent="0.25">
      <c r="A85" s="104" t="s">
        <v>103</v>
      </c>
      <c r="B85" s="72" t="s">
        <v>28</v>
      </c>
      <c r="C85" s="16" t="s">
        <v>100</v>
      </c>
      <c r="D85" s="98"/>
      <c r="E85" s="40"/>
      <c r="F85" s="41">
        <v>12</v>
      </c>
      <c r="G85" s="110"/>
      <c r="H85" s="72" t="s">
        <v>28</v>
      </c>
      <c r="I85" s="42"/>
      <c r="J85" s="96"/>
      <c r="K85" s="44"/>
      <c r="L85" s="45"/>
      <c r="M85" s="43"/>
      <c r="N85" s="44"/>
      <c r="O85" s="46"/>
      <c r="P85" s="47"/>
      <c r="Q85" s="48"/>
      <c r="R85" s="158">
        <f t="shared" si="7"/>
        <v>0</v>
      </c>
      <c r="S85" s="142">
        <v>15</v>
      </c>
      <c r="T85" s="20">
        <f t="shared" si="8"/>
        <v>0</v>
      </c>
      <c r="U85" s="137"/>
    </row>
    <row r="86" spans="1:21" x14ac:dyDescent="0.25">
      <c r="A86" s="104" t="s">
        <v>104</v>
      </c>
      <c r="B86" s="72" t="s">
        <v>28</v>
      </c>
      <c r="C86" s="16" t="s">
        <v>94</v>
      </c>
      <c r="D86" s="98"/>
      <c r="E86" s="40">
        <v>7000</v>
      </c>
      <c r="F86" s="41">
        <v>15</v>
      </c>
      <c r="G86" s="110"/>
      <c r="H86" s="72" t="s">
        <v>28</v>
      </c>
      <c r="I86" s="42"/>
      <c r="J86" s="96"/>
      <c r="K86" s="44"/>
      <c r="L86" s="45"/>
      <c r="M86" s="43"/>
      <c r="N86" s="44"/>
      <c r="O86" s="46"/>
      <c r="P86" s="47"/>
      <c r="Q86" s="48"/>
      <c r="R86" s="158">
        <f t="shared" si="7"/>
        <v>0</v>
      </c>
      <c r="S86" s="142">
        <v>7</v>
      </c>
      <c r="T86" s="20">
        <f t="shared" si="8"/>
        <v>0</v>
      </c>
      <c r="U86" s="137"/>
    </row>
    <row r="87" spans="1:21" x14ac:dyDescent="0.25">
      <c r="A87" s="104" t="s">
        <v>105</v>
      </c>
      <c r="B87" s="72" t="s">
        <v>28</v>
      </c>
      <c r="C87" s="16" t="s">
        <v>94</v>
      </c>
      <c r="D87" s="98"/>
      <c r="E87" s="40">
        <v>7000</v>
      </c>
      <c r="F87" s="41">
        <v>15</v>
      </c>
      <c r="G87" s="110"/>
      <c r="H87" s="72" t="s">
        <v>28</v>
      </c>
      <c r="I87" s="42"/>
      <c r="J87" s="96"/>
      <c r="K87" s="44"/>
      <c r="L87" s="45"/>
      <c r="M87" s="43"/>
      <c r="N87" s="44"/>
      <c r="O87" s="46"/>
      <c r="P87" s="47"/>
      <c r="Q87" s="48"/>
      <c r="R87" s="158">
        <f t="shared" si="7"/>
        <v>0</v>
      </c>
      <c r="S87" s="142">
        <v>7</v>
      </c>
      <c r="T87" s="20">
        <f t="shared" si="8"/>
        <v>0</v>
      </c>
      <c r="U87" s="137"/>
    </row>
    <row r="88" spans="1:21" x14ac:dyDescent="0.25">
      <c r="A88" s="104" t="s">
        <v>106</v>
      </c>
      <c r="B88" s="72" t="s">
        <v>28</v>
      </c>
      <c r="C88" s="16" t="s">
        <v>94</v>
      </c>
      <c r="D88" s="98"/>
      <c r="E88" s="40">
        <v>5000</v>
      </c>
      <c r="F88" s="41">
        <v>25</v>
      </c>
      <c r="G88" s="110"/>
      <c r="H88" s="72" t="s">
        <v>28</v>
      </c>
      <c r="I88" s="42"/>
      <c r="J88" s="96"/>
      <c r="K88" s="44"/>
      <c r="L88" s="45"/>
      <c r="M88" s="43"/>
      <c r="N88" s="44"/>
      <c r="O88" s="46"/>
      <c r="P88" s="47"/>
      <c r="Q88" s="48"/>
      <c r="R88" s="158">
        <f t="shared" si="7"/>
        <v>0</v>
      </c>
      <c r="S88" s="142">
        <v>13</v>
      </c>
      <c r="T88" s="20">
        <f t="shared" si="8"/>
        <v>0</v>
      </c>
      <c r="U88" s="137"/>
    </row>
    <row r="89" spans="1:21" x14ac:dyDescent="0.25">
      <c r="A89" s="104" t="s">
        <v>107</v>
      </c>
      <c r="B89" s="72" t="s">
        <v>28</v>
      </c>
      <c r="C89" s="16" t="s">
        <v>94</v>
      </c>
      <c r="D89" s="98"/>
      <c r="E89" s="40">
        <v>7000</v>
      </c>
      <c r="F89" s="41">
        <v>30</v>
      </c>
      <c r="G89" s="110"/>
      <c r="H89" s="72" t="s">
        <v>28</v>
      </c>
      <c r="I89" s="42"/>
      <c r="J89" s="96"/>
      <c r="K89" s="44"/>
      <c r="L89" s="45"/>
      <c r="M89" s="43"/>
      <c r="N89" s="44"/>
      <c r="O89" s="46"/>
      <c r="P89" s="47"/>
      <c r="Q89" s="48"/>
      <c r="R89" s="158">
        <f t="shared" si="7"/>
        <v>0</v>
      </c>
      <c r="S89" s="142">
        <v>7</v>
      </c>
      <c r="T89" s="20">
        <f t="shared" si="8"/>
        <v>0</v>
      </c>
      <c r="U89" s="137"/>
    </row>
    <row r="90" spans="1:21" x14ac:dyDescent="0.25">
      <c r="A90" s="104" t="s">
        <v>108</v>
      </c>
      <c r="B90" s="72" t="s">
        <v>28</v>
      </c>
      <c r="C90" s="16" t="s">
        <v>94</v>
      </c>
      <c r="D90" s="98"/>
      <c r="E90" s="40">
        <v>7000</v>
      </c>
      <c r="F90" s="41">
        <v>7</v>
      </c>
      <c r="G90" s="110"/>
      <c r="H90" s="72" t="s">
        <v>28</v>
      </c>
      <c r="I90" s="42"/>
      <c r="J90" s="96"/>
      <c r="K90" s="44"/>
      <c r="L90" s="45"/>
      <c r="M90" s="43"/>
      <c r="N90" s="44"/>
      <c r="O90" s="46"/>
      <c r="P90" s="47"/>
      <c r="Q90" s="48"/>
      <c r="R90" s="158">
        <f t="shared" si="7"/>
        <v>0</v>
      </c>
      <c r="S90" s="142">
        <v>7</v>
      </c>
      <c r="T90" s="20">
        <f t="shared" si="8"/>
        <v>0</v>
      </c>
      <c r="U90" s="137"/>
    </row>
    <row r="91" spans="1:21" x14ac:dyDescent="0.25">
      <c r="A91" s="104" t="s">
        <v>109</v>
      </c>
      <c r="B91" s="72" t="s">
        <v>28</v>
      </c>
      <c r="C91" s="16" t="s">
        <v>94</v>
      </c>
      <c r="D91" s="98"/>
      <c r="E91" s="40">
        <v>4000</v>
      </c>
      <c r="F91" s="41">
        <v>7</v>
      </c>
      <c r="G91" s="110"/>
      <c r="H91" s="72" t="s">
        <v>28</v>
      </c>
      <c r="I91" s="42"/>
      <c r="J91" s="96"/>
      <c r="K91" s="44"/>
      <c r="L91" s="45"/>
      <c r="M91" s="43"/>
      <c r="N91" s="44"/>
      <c r="O91" s="46"/>
      <c r="P91" s="47"/>
      <c r="Q91" s="48"/>
      <c r="R91" s="158">
        <f t="shared" si="7"/>
        <v>0</v>
      </c>
      <c r="S91" s="142">
        <v>6.5</v>
      </c>
      <c r="T91" s="20">
        <f t="shared" si="8"/>
        <v>0</v>
      </c>
      <c r="U91" s="137"/>
    </row>
    <row r="92" spans="1:21" x14ac:dyDescent="0.25">
      <c r="A92" s="104" t="s">
        <v>110</v>
      </c>
      <c r="B92" s="72" t="s">
        <v>28</v>
      </c>
      <c r="C92" s="16" t="s">
        <v>94</v>
      </c>
      <c r="D92" s="98"/>
      <c r="E92" s="40">
        <v>4000</v>
      </c>
      <c r="F92" s="41">
        <v>13</v>
      </c>
      <c r="G92" s="110"/>
      <c r="H92" s="72" t="s">
        <v>28</v>
      </c>
      <c r="I92" s="42"/>
      <c r="J92" s="96"/>
      <c r="K92" s="44"/>
      <c r="L92" s="45"/>
      <c r="M92" s="43"/>
      <c r="N92" s="44"/>
      <c r="O92" s="46"/>
      <c r="P92" s="47"/>
      <c r="Q92" s="48"/>
      <c r="R92" s="158">
        <f t="shared" si="7"/>
        <v>0</v>
      </c>
      <c r="S92" s="142">
        <v>6.5</v>
      </c>
      <c r="T92" s="20">
        <f t="shared" si="8"/>
        <v>0</v>
      </c>
      <c r="U92" s="137"/>
    </row>
    <row r="93" spans="1:21" x14ac:dyDescent="0.25">
      <c r="A93" s="104" t="s">
        <v>111</v>
      </c>
      <c r="B93" s="72" t="s">
        <v>28</v>
      </c>
      <c r="C93" s="16" t="s">
        <v>94</v>
      </c>
      <c r="D93" s="98"/>
      <c r="E93" s="40">
        <v>4000</v>
      </c>
      <c r="F93" s="41">
        <v>7</v>
      </c>
      <c r="G93" s="110"/>
      <c r="H93" s="72" t="s">
        <v>28</v>
      </c>
      <c r="I93" s="42"/>
      <c r="J93" s="96"/>
      <c r="K93" s="44"/>
      <c r="L93" s="45"/>
      <c r="M93" s="43"/>
      <c r="N93" s="44"/>
      <c r="O93" s="46"/>
      <c r="P93" s="47"/>
      <c r="Q93" s="48"/>
      <c r="R93" s="158">
        <f t="shared" si="7"/>
        <v>0</v>
      </c>
      <c r="S93" s="142">
        <v>6.5</v>
      </c>
      <c r="T93" s="20">
        <f t="shared" si="8"/>
        <v>0</v>
      </c>
      <c r="U93" s="137"/>
    </row>
    <row r="94" spans="1:21" x14ac:dyDescent="0.25">
      <c r="A94" s="104" t="s">
        <v>112</v>
      </c>
      <c r="B94" s="72" t="s">
        <v>28</v>
      </c>
      <c r="C94" s="16" t="s">
        <v>94</v>
      </c>
      <c r="D94" s="98"/>
      <c r="E94" s="40"/>
      <c r="F94" s="41">
        <v>6.5</v>
      </c>
      <c r="G94" s="110"/>
      <c r="H94" s="72" t="s">
        <v>28</v>
      </c>
      <c r="I94" s="42"/>
      <c r="J94" s="96"/>
      <c r="K94" s="44"/>
      <c r="L94" s="45"/>
      <c r="M94" s="43"/>
      <c r="N94" s="44"/>
      <c r="O94" s="46"/>
      <c r="P94" s="47"/>
      <c r="Q94" s="48"/>
      <c r="R94" s="158">
        <f t="shared" si="7"/>
        <v>0</v>
      </c>
      <c r="S94" s="142"/>
      <c r="T94" s="20"/>
      <c r="U94" s="137"/>
    </row>
    <row r="95" spans="1:21" x14ac:dyDescent="0.25">
      <c r="A95" s="104" t="s">
        <v>113</v>
      </c>
      <c r="B95" s="72" t="s">
        <v>28</v>
      </c>
      <c r="C95" s="16" t="s">
        <v>94</v>
      </c>
      <c r="D95" s="98"/>
      <c r="E95" s="40">
        <v>4000</v>
      </c>
      <c r="F95" s="41">
        <v>7</v>
      </c>
      <c r="G95" s="110"/>
      <c r="H95" s="72" t="s">
        <v>28</v>
      </c>
      <c r="I95" s="42"/>
      <c r="J95" s="96"/>
      <c r="K95" s="44"/>
      <c r="L95" s="45"/>
      <c r="M95" s="43"/>
      <c r="N95" s="44"/>
      <c r="O95" s="46"/>
      <c r="P95" s="47"/>
      <c r="Q95" s="48"/>
      <c r="R95" s="158">
        <f>D95*S95</f>
        <v>0</v>
      </c>
      <c r="S95" s="142">
        <v>6.5</v>
      </c>
      <c r="T95" s="20">
        <f>E95*D95</f>
        <v>0</v>
      </c>
      <c r="U95" s="137"/>
    </row>
    <row r="96" spans="1:21" x14ac:dyDescent="0.25">
      <c r="A96" s="104" t="s">
        <v>114</v>
      </c>
      <c r="B96" s="72" t="s">
        <v>28</v>
      </c>
      <c r="C96" s="16" t="s">
        <v>94</v>
      </c>
      <c r="D96" s="98"/>
      <c r="E96" s="40"/>
      <c r="F96" s="41">
        <v>6.5</v>
      </c>
      <c r="G96" s="110"/>
      <c r="H96" s="72" t="s">
        <v>28</v>
      </c>
      <c r="I96" s="42"/>
      <c r="J96" s="96"/>
      <c r="K96" s="44"/>
      <c r="L96" s="45"/>
      <c r="M96" s="43"/>
      <c r="N96" s="44"/>
      <c r="O96" s="46"/>
      <c r="P96" s="47"/>
      <c r="Q96" s="48"/>
      <c r="R96" s="158">
        <f>D96*S96</f>
        <v>0</v>
      </c>
      <c r="S96" s="142">
        <v>12</v>
      </c>
      <c r="T96" s="20">
        <f>E96*D96</f>
        <v>0</v>
      </c>
      <c r="U96" s="137"/>
    </row>
    <row r="97" spans="1:21" x14ac:dyDescent="0.25">
      <c r="A97" s="104" t="s">
        <v>115</v>
      </c>
      <c r="B97" s="72" t="s">
        <v>28</v>
      </c>
      <c r="C97" s="16" t="s">
        <v>94</v>
      </c>
      <c r="D97" s="98"/>
      <c r="E97" s="40"/>
      <c r="F97" s="41">
        <v>6.5</v>
      </c>
      <c r="G97" s="110"/>
      <c r="H97" s="72" t="s">
        <v>28</v>
      </c>
      <c r="I97" s="42"/>
      <c r="J97" s="96"/>
      <c r="K97" s="44"/>
      <c r="L97" s="45"/>
      <c r="M97" s="43"/>
      <c r="N97" s="44"/>
      <c r="O97" s="46"/>
      <c r="P97" s="47"/>
      <c r="Q97" s="48"/>
      <c r="R97" s="158">
        <f>D97*S97</f>
        <v>0</v>
      </c>
      <c r="S97" s="142">
        <v>8</v>
      </c>
      <c r="T97" s="20">
        <f>E97*D97</f>
        <v>0</v>
      </c>
      <c r="U97" s="137"/>
    </row>
    <row r="98" spans="1:21" x14ac:dyDescent="0.25">
      <c r="A98" s="104" t="s">
        <v>116</v>
      </c>
      <c r="B98" s="72" t="s">
        <v>28</v>
      </c>
      <c r="C98" s="16" t="s">
        <v>94</v>
      </c>
      <c r="D98" s="98"/>
      <c r="E98" s="40"/>
      <c r="F98" s="41">
        <v>6.5</v>
      </c>
      <c r="G98" s="110"/>
      <c r="H98" s="72" t="s">
        <v>28</v>
      </c>
      <c r="I98" s="42"/>
      <c r="J98" s="96"/>
      <c r="K98" s="44"/>
      <c r="L98" s="45"/>
      <c r="M98" s="43"/>
      <c r="N98" s="44"/>
      <c r="O98" s="46"/>
      <c r="P98" s="47"/>
      <c r="Q98" s="48"/>
      <c r="R98" s="158">
        <f>D98*S98</f>
        <v>0</v>
      </c>
      <c r="S98" s="142">
        <v>25</v>
      </c>
      <c r="T98" s="20">
        <f>E98*D98</f>
        <v>0</v>
      </c>
      <c r="U98" s="137"/>
    </row>
    <row r="99" spans="1:21" x14ac:dyDescent="0.25">
      <c r="A99" s="104" t="s">
        <v>117</v>
      </c>
      <c r="B99" s="72" t="s">
        <v>28</v>
      </c>
      <c r="C99" s="16" t="s">
        <v>94</v>
      </c>
      <c r="D99" s="98"/>
      <c r="E99" s="115">
        <v>35000</v>
      </c>
      <c r="F99" s="116">
        <v>6.5</v>
      </c>
      <c r="G99" s="110"/>
      <c r="H99" s="72" t="s">
        <v>28</v>
      </c>
      <c r="I99" s="42"/>
      <c r="J99" s="96"/>
      <c r="K99" s="44"/>
      <c r="L99" s="45"/>
      <c r="M99" s="43"/>
      <c r="N99" s="44"/>
      <c r="O99" s="46"/>
      <c r="P99" s="47"/>
      <c r="Q99" s="48"/>
      <c r="R99" s="158">
        <f>D99*S99</f>
        <v>0</v>
      </c>
      <c r="S99" s="142">
        <v>3.7</v>
      </c>
      <c r="T99" s="20">
        <f>E99*D99</f>
        <v>0</v>
      </c>
      <c r="U99" s="137"/>
    </row>
    <row r="100" spans="1:21" ht="15.75" thickBot="1" x14ac:dyDescent="0.3">
      <c r="A100" s="117"/>
      <c r="B100" s="117"/>
      <c r="C100" s="117"/>
      <c r="D100" s="117"/>
      <c r="E100" s="117"/>
      <c r="F100" s="117"/>
      <c r="G100" s="117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33"/>
      <c r="T100" s="33"/>
      <c r="U100" s="137"/>
    </row>
    <row r="101" spans="1:21" ht="15.75" thickBot="1" x14ac:dyDescent="0.3">
      <c r="A101" s="121" t="s">
        <v>118</v>
      </c>
      <c r="B101" s="171">
        <f>SUM(D14:D99)</f>
        <v>0</v>
      </c>
      <c r="C101" s="172"/>
      <c r="D101" s="172"/>
      <c r="E101" s="173"/>
      <c r="F101" s="174"/>
      <c r="G101" s="123"/>
      <c r="H101" s="135" t="s">
        <v>118</v>
      </c>
      <c r="I101" s="136"/>
      <c r="J101" s="175">
        <f>SUM(J14:J99)</f>
        <v>0</v>
      </c>
      <c r="K101" s="175"/>
      <c r="L101" s="119"/>
      <c r="M101" s="176">
        <f>SUM(M14:M99)</f>
        <v>0</v>
      </c>
      <c r="N101" s="176"/>
      <c r="O101" s="120"/>
      <c r="P101" s="177">
        <f>SUM(P14:P75)</f>
        <v>0</v>
      </c>
      <c r="Q101" s="178"/>
      <c r="R101" s="122">
        <f>SUM(R14:R99)</f>
        <v>0</v>
      </c>
      <c r="S101" s="6"/>
      <c r="U101" s="137"/>
    </row>
    <row r="102" spans="1:21" ht="15.75" thickBot="1" x14ac:dyDescent="0.3">
      <c r="A102" s="179"/>
      <c r="B102" s="179"/>
      <c r="C102" s="179"/>
      <c r="D102" s="179"/>
      <c r="E102" s="180"/>
      <c r="F102" s="180"/>
      <c r="G102" s="180"/>
      <c r="H102" s="180"/>
      <c r="I102" s="180"/>
      <c r="J102" s="180"/>
      <c r="K102" s="180"/>
      <c r="L102" s="180"/>
      <c r="M102" s="180"/>
      <c r="N102" s="179"/>
      <c r="O102" s="179"/>
      <c r="P102" s="179"/>
      <c r="Q102" s="179"/>
      <c r="R102" s="179"/>
      <c r="S102" s="181"/>
      <c r="T102" s="181"/>
      <c r="U102" s="137"/>
    </row>
    <row r="103" spans="1:21" ht="42" customHeight="1" thickBot="1" x14ac:dyDescent="0.3">
      <c r="A103" s="160" t="s">
        <v>119</v>
      </c>
      <c r="B103" s="161"/>
      <c r="C103" s="161"/>
      <c r="D103" s="161"/>
      <c r="E103" s="161"/>
      <c r="F103" s="161"/>
      <c r="G103" s="161"/>
      <c r="H103" s="162" t="s">
        <v>120</v>
      </c>
      <c r="I103" s="162"/>
      <c r="J103" s="162"/>
      <c r="K103" s="163"/>
      <c r="L103" s="132"/>
      <c r="M103" s="164">
        <f>SUM(T14:T99)</f>
        <v>0</v>
      </c>
      <c r="N103" s="165"/>
      <c r="O103" s="165"/>
      <c r="P103" s="165"/>
      <c r="Q103" s="165"/>
      <c r="R103" s="166"/>
      <c r="S103" s="6"/>
      <c r="U103" s="137"/>
    </row>
    <row r="104" spans="1:21" ht="15.75" thickBot="1" x14ac:dyDescent="0.3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49"/>
      <c r="T104" s="5"/>
      <c r="U104" s="137"/>
    </row>
    <row r="105" spans="1:21" ht="16.5" thickBot="1" x14ac:dyDescent="0.3">
      <c r="A105" s="167" t="s">
        <v>121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9"/>
      <c r="S105" s="6"/>
      <c r="U105" s="137"/>
    </row>
    <row r="106" spans="1:21" x14ac:dyDescent="0.25">
      <c r="A106" s="124" t="s">
        <v>122</v>
      </c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6"/>
      <c r="U106" s="137"/>
    </row>
    <row r="107" spans="1:21" x14ac:dyDescent="0.25">
      <c r="A107" s="69" t="s">
        <v>123</v>
      </c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6"/>
      <c r="U107" s="137"/>
    </row>
    <row r="108" spans="1:21" x14ac:dyDescent="0.25">
      <c r="A108" s="69" t="s">
        <v>124</v>
      </c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6"/>
      <c r="U108" s="137"/>
    </row>
    <row r="109" spans="1:21" x14ac:dyDescent="0.25">
      <c r="A109" s="69" t="s">
        <v>125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6"/>
      <c r="U109" s="137"/>
    </row>
    <row r="110" spans="1:21" x14ac:dyDescent="0.25">
      <c r="A110" s="69" t="s">
        <v>126</v>
      </c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6"/>
      <c r="U110" s="137"/>
    </row>
    <row r="111" spans="1:21" x14ac:dyDescent="0.25">
      <c r="A111" s="69" t="s">
        <v>127</v>
      </c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6"/>
      <c r="U111" s="137"/>
    </row>
    <row r="112" spans="1:21" ht="33.75" customHeight="1" x14ac:dyDescent="0.2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7"/>
      <c r="T112" s="7"/>
      <c r="U112" s="137"/>
    </row>
    <row r="113" spans="1:19" x14ac:dyDescent="0.25">
      <c r="B113" s="1"/>
      <c r="H113" s="1"/>
      <c r="I113" s="1"/>
      <c r="S113" s="50"/>
    </row>
    <row r="114" spans="1:19" x14ac:dyDescent="0.25">
      <c r="A114" s="51"/>
      <c r="B114" s="52"/>
      <c r="C114" s="53"/>
      <c r="D114" s="53"/>
      <c r="E114" s="54"/>
      <c r="F114" s="54"/>
      <c r="G114" s="53"/>
      <c r="H114" s="55"/>
      <c r="I114" s="55"/>
      <c r="J114" s="56"/>
      <c r="K114" s="56"/>
      <c r="L114" s="56"/>
      <c r="M114" s="56"/>
      <c r="N114" s="56"/>
      <c r="O114" s="56"/>
      <c r="P114" s="56"/>
      <c r="Q114" s="56"/>
      <c r="R114" s="57"/>
      <c r="S114" s="57"/>
    </row>
    <row r="115" spans="1:19" x14ac:dyDescent="0.25">
      <c r="A115" s="51"/>
      <c r="B115" s="52"/>
      <c r="C115" s="53"/>
      <c r="D115" s="53"/>
      <c r="E115" s="54"/>
      <c r="F115" s="54"/>
      <c r="G115" s="53"/>
      <c r="H115" s="55"/>
      <c r="I115" s="55"/>
      <c r="J115" s="56"/>
      <c r="K115" s="56"/>
      <c r="L115" s="56"/>
      <c r="M115" s="56"/>
      <c r="N115" s="56"/>
      <c r="O115" s="56"/>
      <c r="P115" s="56"/>
      <c r="Q115" s="56"/>
      <c r="R115" s="57"/>
      <c r="S115" s="57"/>
    </row>
    <row r="116" spans="1:19" x14ac:dyDescent="0.25">
      <c r="A116" s="51"/>
      <c r="B116" s="52"/>
      <c r="C116" s="53"/>
      <c r="D116" s="53"/>
      <c r="E116" s="54"/>
      <c r="F116" s="54"/>
      <c r="G116" s="53"/>
      <c r="H116" s="55"/>
      <c r="I116" s="55"/>
      <c r="J116" s="56"/>
      <c r="K116" s="56"/>
      <c r="L116" s="56"/>
      <c r="M116" s="56"/>
      <c r="N116" s="56"/>
      <c r="O116" s="56"/>
      <c r="P116" s="56"/>
      <c r="Q116" s="56"/>
      <c r="R116" s="57"/>
      <c r="S116" s="57"/>
    </row>
    <row r="117" spans="1:19" ht="15" customHeight="1" x14ac:dyDescent="0.25">
      <c r="A117" s="51"/>
      <c r="R117" s="57"/>
      <c r="S117" s="57"/>
    </row>
    <row r="118" spans="1:19" x14ac:dyDescent="0.25">
      <c r="A118" s="51"/>
      <c r="R118" s="57"/>
      <c r="S118" s="57"/>
    </row>
    <row r="119" spans="1:19" x14ac:dyDescent="0.25">
      <c r="A119" s="51"/>
      <c r="R119" s="57"/>
      <c r="S119" s="57"/>
    </row>
    <row r="120" spans="1:19" x14ac:dyDescent="0.25">
      <c r="A120" s="51"/>
      <c r="B120" s="58"/>
      <c r="C120" s="58"/>
      <c r="D120" s="51"/>
      <c r="E120" s="51"/>
      <c r="F120" s="51"/>
      <c r="G120" s="51"/>
      <c r="H120" s="58"/>
      <c r="I120" s="58"/>
      <c r="J120" s="58"/>
      <c r="K120" s="58"/>
      <c r="L120" s="59"/>
      <c r="M120" s="58"/>
      <c r="N120" s="58"/>
      <c r="O120" s="58"/>
      <c r="P120" s="58"/>
      <c r="Q120" s="58"/>
      <c r="R120" s="57"/>
      <c r="S120" s="57"/>
    </row>
    <row r="121" spans="1:19" ht="18.75" x14ac:dyDescent="0.3">
      <c r="A121" s="3"/>
      <c r="B121" s="60"/>
      <c r="C121" s="60"/>
      <c r="D121" s="61"/>
      <c r="E121" s="62"/>
      <c r="F121" s="62"/>
      <c r="G121" s="61"/>
      <c r="H121" s="63"/>
      <c r="I121" s="63"/>
      <c r="J121" s="63"/>
      <c r="K121" s="63"/>
      <c r="L121" s="64"/>
      <c r="M121" s="63"/>
      <c r="N121" s="63"/>
      <c r="O121" s="63"/>
      <c r="P121" s="63"/>
      <c r="Q121" s="63"/>
    </row>
    <row r="122" spans="1:19" ht="18.75" x14ac:dyDescent="0.3">
      <c r="A122" s="3"/>
      <c r="B122" s="60"/>
      <c r="C122" s="60"/>
      <c r="D122" s="61"/>
      <c r="E122" s="62"/>
      <c r="F122" s="62"/>
      <c r="G122" s="61"/>
      <c r="H122" s="63"/>
      <c r="I122" s="63"/>
      <c r="J122" s="65"/>
      <c r="K122" s="66"/>
      <c r="L122" s="67"/>
      <c r="M122" s="63"/>
      <c r="N122" s="63"/>
      <c r="O122" s="63"/>
      <c r="P122" s="63"/>
      <c r="Q122" s="63"/>
    </row>
    <row r="123" spans="1:19" ht="18.75" x14ac:dyDescent="0.3">
      <c r="A123" s="3"/>
      <c r="B123" s="60"/>
      <c r="C123" s="60"/>
      <c r="D123" s="61"/>
      <c r="E123" s="62"/>
      <c r="F123" s="62"/>
      <c r="G123" s="61"/>
      <c r="H123" s="63"/>
      <c r="I123" s="63"/>
      <c r="J123" s="65"/>
      <c r="K123" s="66"/>
      <c r="L123" s="67"/>
      <c r="M123" s="63"/>
      <c r="N123" s="63"/>
      <c r="O123" s="63"/>
      <c r="P123" s="63"/>
      <c r="Q123" s="63"/>
    </row>
    <row r="124" spans="1:19" ht="18.75" x14ac:dyDescent="0.3">
      <c r="A124" s="3"/>
      <c r="B124" s="60"/>
      <c r="C124" s="60"/>
      <c r="D124" s="61"/>
      <c r="E124" s="62"/>
      <c r="F124" s="62"/>
      <c r="G124" s="61"/>
      <c r="H124" s="63"/>
      <c r="I124" s="63"/>
      <c r="J124" s="65"/>
      <c r="K124" s="66"/>
      <c r="L124" s="67"/>
      <c r="M124" s="63"/>
      <c r="N124" s="63"/>
      <c r="O124" s="63"/>
      <c r="P124" s="63"/>
      <c r="Q124" s="63"/>
    </row>
    <row r="125" spans="1:19" ht="18.75" x14ac:dyDescent="0.3">
      <c r="A125" s="3"/>
      <c r="B125" s="60"/>
      <c r="C125" s="60"/>
      <c r="D125" s="61"/>
      <c r="E125" s="62"/>
      <c r="F125" s="62"/>
      <c r="G125" s="61"/>
      <c r="H125" s="63"/>
      <c r="I125" s="63"/>
      <c r="J125" s="65"/>
      <c r="K125" s="66"/>
      <c r="L125" s="67"/>
      <c r="M125" s="63"/>
      <c r="N125" s="63"/>
      <c r="O125" s="63"/>
      <c r="P125" s="63"/>
      <c r="Q125" s="63"/>
    </row>
    <row r="126" spans="1:19" ht="18.75" x14ac:dyDescent="0.3">
      <c r="A126" s="3"/>
      <c r="B126" s="60"/>
      <c r="C126" s="60"/>
      <c r="D126" s="61"/>
      <c r="E126" s="62"/>
      <c r="F126" s="62"/>
      <c r="G126" s="61"/>
      <c r="H126" s="63"/>
      <c r="I126" s="63"/>
      <c r="J126" s="65"/>
      <c r="K126" s="66"/>
      <c r="L126" s="67"/>
      <c r="M126" s="63"/>
      <c r="N126" s="63"/>
      <c r="O126" s="63"/>
      <c r="P126" s="63"/>
      <c r="Q126" s="63"/>
    </row>
    <row r="127" spans="1:19" ht="18.75" x14ac:dyDescent="0.3">
      <c r="A127" s="3"/>
      <c r="B127" s="60"/>
      <c r="C127" s="60"/>
      <c r="D127" s="61"/>
      <c r="E127" s="62"/>
      <c r="F127" s="62"/>
      <c r="G127" s="61"/>
      <c r="H127" s="63"/>
      <c r="I127" s="63"/>
      <c r="J127" s="63"/>
      <c r="K127" s="63"/>
      <c r="L127" s="64"/>
      <c r="M127" s="63"/>
      <c r="N127" s="63"/>
      <c r="O127" s="63"/>
      <c r="P127" s="63"/>
      <c r="Q127" s="63"/>
    </row>
  </sheetData>
  <sheetProtection algorithmName="SHA-512" hashValue="PZ6HBFNqk+B68nBvcvJ1fRmjfSaqxtPLn+U2Fd94HEWumInGx5BEBDiGOBZ16+AnvVdPkBOPmZN+38c7ZDKhhg==" saltValue="sH/BYEXUjuqbm1wXwWDiKw==" spinCount="100000" sheet="1" objects="1" scenarios="1"/>
  <mergeCells count="40">
    <mergeCell ref="A1:R1"/>
    <mergeCell ref="A2:R2"/>
    <mergeCell ref="A4:R4"/>
    <mergeCell ref="B5:R5"/>
    <mergeCell ref="B6:R6"/>
    <mergeCell ref="B7:R7"/>
    <mergeCell ref="B8:R8"/>
    <mergeCell ref="B9:R9"/>
    <mergeCell ref="Q10:R10"/>
    <mergeCell ref="A11:A13"/>
    <mergeCell ref="B11:F11"/>
    <mergeCell ref="H11:R11"/>
    <mergeCell ref="B12:B13"/>
    <mergeCell ref="C12:C13"/>
    <mergeCell ref="D12:D13"/>
    <mergeCell ref="E12:E13"/>
    <mergeCell ref="F12:F13"/>
    <mergeCell ref="H12:H13"/>
    <mergeCell ref="I12:K12"/>
    <mergeCell ref="L12:N12"/>
    <mergeCell ref="O12:Q12"/>
    <mergeCell ref="B101:F101"/>
    <mergeCell ref="J101:K101"/>
    <mergeCell ref="M101:N101"/>
    <mergeCell ref="P101:Q101"/>
    <mergeCell ref="A102:D102"/>
    <mergeCell ref="E102:H102"/>
    <mergeCell ref="I102:L102"/>
    <mergeCell ref="M102:P102"/>
    <mergeCell ref="Q102:T102"/>
    <mergeCell ref="A103:G103"/>
    <mergeCell ref="H103:K103"/>
    <mergeCell ref="M103:R103"/>
    <mergeCell ref="A105:R105"/>
    <mergeCell ref="B106:R106"/>
    <mergeCell ref="B107:R107"/>
    <mergeCell ref="B108:R108"/>
    <mergeCell ref="B109:R109"/>
    <mergeCell ref="B110:R110"/>
    <mergeCell ref="B111:R111"/>
  </mergeCells>
  <phoneticPr fontId="21" type="noConversion"/>
  <conditionalFormatting sqref="D19">
    <cfRule type="expression" dxfId="138" priority="91">
      <formula>NOT(ISBLANK(B19))</formula>
    </cfRule>
  </conditionalFormatting>
  <conditionalFormatting sqref="D22">
    <cfRule type="expression" dxfId="137" priority="92">
      <formula>NOT(ISBLANK(B22))</formula>
    </cfRule>
  </conditionalFormatting>
  <conditionalFormatting sqref="D31">
    <cfRule type="expression" dxfId="136" priority="94">
      <formula>NOT(ISBLANK(B31))</formula>
    </cfRule>
  </conditionalFormatting>
  <conditionalFormatting sqref="D16">
    <cfRule type="expression" dxfId="135" priority="87">
      <formula>NOT(ISBLANK(B16))</formula>
    </cfRule>
  </conditionalFormatting>
  <conditionalFormatting sqref="D34">
    <cfRule type="expression" dxfId="134" priority="96">
      <formula>NOT(ISBLANK(B34))</formula>
    </cfRule>
  </conditionalFormatting>
  <conditionalFormatting sqref="D36">
    <cfRule type="expression" dxfId="133" priority="98">
      <formula>NOT(ISBLANK(B36))</formula>
    </cfRule>
  </conditionalFormatting>
  <conditionalFormatting sqref="D38">
    <cfRule type="expression" dxfId="132" priority="99">
      <formula>NOT(ISBLANK(B38))</formula>
    </cfRule>
  </conditionalFormatting>
  <conditionalFormatting sqref="D39">
    <cfRule type="expression" dxfId="131" priority="100">
      <formula>NOT(ISBLANK(B39))</formula>
    </cfRule>
  </conditionalFormatting>
  <conditionalFormatting sqref="D63">
    <cfRule type="expression" dxfId="130" priority="101">
      <formula>NOT(ISBLANK(B63))</formula>
    </cfRule>
  </conditionalFormatting>
  <conditionalFormatting sqref="D47:D48">
    <cfRule type="expression" dxfId="129" priority="102">
      <formula>NOT(ISBLANK(B47))</formula>
    </cfRule>
  </conditionalFormatting>
  <conditionalFormatting sqref="D52:D53">
    <cfRule type="expression" dxfId="128" priority="103">
      <formula>NOT(ISBLANK(B52))</formula>
    </cfRule>
  </conditionalFormatting>
  <conditionalFormatting sqref="D54">
    <cfRule type="expression" dxfId="127" priority="104">
      <formula>NOT(ISBLANK(B54))</formula>
    </cfRule>
  </conditionalFormatting>
  <conditionalFormatting sqref="D70">
    <cfRule type="expression" dxfId="126" priority="105">
      <formula>NOT(ISBLANK(B70))</formula>
    </cfRule>
  </conditionalFormatting>
  <conditionalFormatting sqref="D43">
    <cfRule type="expression" dxfId="125" priority="117">
      <formula>NOT(ISBLANK(B43))</formula>
    </cfRule>
  </conditionalFormatting>
  <conditionalFormatting sqref="D30">
    <cfRule type="expression" dxfId="124" priority="123">
      <formula>NOT(ISBLANK(B30))</formula>
    </cfRule>
  </conditionalFormatting>
  <conditionalFormatting sqref="D45">
    <cfRule type="expression" dxfId="123" priority="133">
      <formula>NOT(ISBLANK(B45))</formula>
    </cfRule>
  </conditionalFormatting>
  <conditionalFormatting sqref="D50">
    <cfRule type="expression" dxfId="122" priority="134">
      <formula>NOT(ISBLANK(B50))</formula>
    </cfRule>
  </conditionalFormatting>
  <conditionalFormatting sqref="D61">
    <cfRule type="expression" dxfId="121" priority="137">
      <formula>NOT(ISBLANK(B61))</formula>
    </cfRule>
  </conditionalFormatting>
  <conditionalFormatting sqref="P75 P21 P66 P61:P64 P23:P26 P14:P19 P37:P39 P47:P51 P54 P68 P56:P59 P41:P45 P78:P81 P97 P28:P35">
    <cfRule type="expression" dxfId="120" priority="169">
      <formula>NOT(ISBLANK(H14))</formula>
    </cfRule>
  </conditionalFormatting>
  <conditionalFormatting sqref="M75 M66 M37 M47 M68 M56 M49 M62:M64 M21 M59 M78:M81 M97 M23:M28 M14:M19 M32:M33 M35">
    <cfRule type="expression" dxfId="119" priority="170">
      <formula>NOT(ISBLANK(H14))</formula>
    </cfRule>
  </conditionalFormatting>
  <conditionalFormatting sqref="P72:P73">
    <cfRule type="expression" dxfId="118" priority="171">
      <formula>NOT(ISBLANK(H72))</formula>
    </cfRule>
  </conditionalFormatting>
  <conditionalFormatting sqref="M72:M73">
    <cfRule type="expression" dxfId="117" priority="172">
      <formula>NOT(ISBLANK(H72))</formula>
    </cfRule>
  </conditionalFormatting>
  <conditionalFormatting sqref="P52:P53">
    <cfRule type="expression" dxfId="116" priority="173">
      <formula>NOT(ISBLANK(H52))</formula>
    </cfRule>
  </conditionalFormatting>
  <conditionalFormatting sqref="P27">
    <cfRule type="expression" dxfId="115" priority="174">
      <formula>NOT(ISBLANK(H27))</formula>
    </cfRule>
  </conditionalFormatting>
  <conditionalFormatting sqref="M91:M92 M86">
    <cfRule type="expression" dxfId="114" priority="175">
      <formula>NOT(ISBLANK(H86))</formula>
    </cfRule>
  </conditionalFormatting>
  <conditionalFormatting sqref="P91:P92 P86">
    <cfRule type="expression" dxfId="113" priority="176">
      <formula>NOT(ISBLANK(H86))</formula>
    </cfRule>
  </conditionalFormatting>
  <conditionalFormatting sqref="M93:M94">
    <cfRule type="expression" dxfId="112" priority="177">
      <formula>NOT(ISBLANK(H93))</formula>
    </cfRule>
  </conditionalFormatting>
  <conditionalFormatting sqref="P93:P94">
    <cfRule type="expression" dxfId="111" priority="178">
      <formula>NOT(ISBLANK(H93))</formula>
    </cfRule>
  </conditionalFormatting>
  <conditionalFormatting sqref="M90">
    <cfRule type="expression" dxfId="110" priority="179">
      <formula>NOT(ISBLANK(H90))</formula>
    </cfRule>
  </conditionalFormatting>
  <conditionalFormatting sqref="P90">
    <cfRule type="expression" dxfId="109" priority="180">
      <formula>NOT(ISBLANK(H90))</formula>
    </cfRule>
  </conditionalFormatting>
  <conditionalFormatting sqref="M87 M89">
    <cfRule type="expression" dxfId="108" priority="181">
      <formula>NOT(ISBLANK(H87))</formula>
    </cfRule>
  </conditionalFormatting>
  <conditionalFormatting sqref="P87 P89">
    <cfRule type="expression" dxfId="107" priority="182">
      <formula>NOT(ISBLANK(H87))</formula>
    </cfRule>
  </conditionalFormatting>
  <conditionalFormatting sqref="P20">
    <cfRule type="expression" dxfId="106" priority="183">
      <formula>NOT(ISBLANK(H20))</formula>
    </cfRule>
  </conditionalFormatting>
  <conditionalFormatting sqref="M20">
    <cfRule type="expression" dxfId="105" priority="184">
      <formula>NOT(ISBLANK(H20))</formula>
    </cfRule>
  </conditionalFormatting>
  <conditionalFormatting sqref="P65">
    <cfRule type="expression" dxfId="104" priority="185">
      <formula>NOT(ISBLANK(H65))</formula>
    </cfRule>
  </conditionalFormatting>
  <conditionalFormatting sqref="M65">
    <cfRule type="expression" dxfId="103" priority="186">
      <formula>NOT(ISBLANK(H65))</formula>
    </cfRule>
  </conditionalFormatting>
  <conditionalFormatting sqref="P60">
    <cfRule type="expression" dxfId="102" priority="187">
      <formula>NOT(ISBLANK(H60))</formula>
    </cfRule>
  </conditionalFormatting>
  <conditionalFormatting sqref="P36">
    <cfRule type="expression" dxfId="101" priority="188">
      <formula>NOT(ISBLANK(H36))</formula>
    </cfRule>
  </conditionalFormatting>
  <conditionalFormatting sqref="P74">
    <cfRule type="expression" dxfId="100" priority="189">
      <formula>NOT(ISBLANK(H74))</formula>
    </cfRule>
  </conditionalFormatting>
  <conditionalFormatting sqref="M74">
    <cfRule type="expression" dxfId="99" priority="190">
      <formula>NOT(ISBLANK(H74))</formula>
    </cfRule>
  </conditionalFormatting>
  <conditionalFormatting sqref="P46">
    <cfRule type="expression" dxfId="98" priority="191">
      <formula>NOT(ISBLANK(H46))</formula>
    </cfRule>
  </conditionalFormatting>
  <conditionalFormatting sqref="P22">
    <cfRule type="expression" dxfId="97" priority="192">
      <formula>NOT(ISBLANK(H22))</formula>
    </cfRule>
  </conditionalFormatting>
  <conditionalFormatting sqref="M22">
    <cfRule type="expression" dxfId="96" priority="193">
      <formula>NOT(ISBLANK(H22))</formula>
    </cfRule>
  </conditionalFormatting>
  <conditionalFormatting sqref="M83">
    <cfRule type="expression" dxfId="95" priority="194">
      <formula>NOT(ISBLANK(H83))</formula>
    </cfRule>
  </conditionalFormatting>
  <conditionalFormatting sqref="P83">
    <cfRule type="expression" dxfId="94" priority="195">
      <formula>NOT(ISBLANK(H83))</formula>
    </cfRule>
  </conditionalFormatting>
  <conditionalFormatting sqref="M88">
    <cfRule type="expression" dxfId="93" priority="196">
      <formula>NOT(ISBLANK(H88))</formula>
    </cfRule>
  </conditionalFormatting>
  <conditionalFormatting sqref="P88">
    <cfRule type="expression" dxfId="92" priority="197">
      <formula>NOT(ISBLANK(H88))</formula>
    </cfRule>
  </conditionalFormatting>
  <conditionalFormatting sqref="P55">
    <cfRule type="expression" dxfId="91" priority="198">
      <formula>NOT(ISBLANK(H55))</formula>
    </cfRule>
  </conditionalFormatting>
  <conditionalFormatting sqref="M55">
    <cfRule type="expression" dxfId="90" priority="199">
      <formula>NOT(ISBLANK(H55))</formula>
    </cfRule>
  </conditionalFormatting>
  <conditionalFormatting sqref="P71">
    <cfRule type="expression" dxfId="89" priority="200">
      <formula>NOT(ISBLANK(H71))</formula>
    </cfRule>
  </conditionalFormatting>
  <conditionalFormatting sqref="M71">
    <cfRule type="expression" dxfId="88" priority="201">
      <formula>NOT(ISBLANK(H71))</formula>
    </cfRule>
  </conditionalFormatting>
  <conditionalFormatting sqref="P70">
    <cfRule type="expression" dxfId="87" priority="202">
      <formula>NOT(ISBLANK(H70))</formula>
    </cfRule>
  </conditionalFormatting>
  <conditionalFormatting sqref="P69">
    <cfRule type="expression" dxfId="86" priority="203">
      <formula>NOT(ISBLANK(H69))</formula>
    </cfRule>
  </conditionalFormatting>
  <conditionalFormatting sqref="M77">
    <cfRule type="expression" dxfId="85" priority="204">
      <formula>NOT(ISBLANK(H77))</formula>
    </cfRule>
  </conditionalFormatting>
  <conditionalFormatting sqref="P77">
    <cfRule type="expression" dxfId="84" priority="205">
      <formula>NOT(ISBLANK(H77))</formula>
    </cfRule>
  </conditionalFormatting>
  <conditionalFormatting sqref="M95">
    <cfRule type="expression" dxfId="83" priority="206">
      <formula>NOT(ISBLANK(H95))</formula>
    </cfRule>
  </conditionalFormatting>
  <conditionalFormatting sqref="P95">
    <cfRule type="expression" dxfId="82" priority="207">
      <formula>NOT(ISBLANK(H95))</formula>
    </cfRule>
  </conditionalFormatting>
  <conditionalFormatting sqref="M41">
    <cfRule type="expression" dxfId="81" priority="208">
      <formula>NOT(ISBLANK(K41))</formula>
    </cfRule>
  </conditionalFormatting>
  <conditionalFormatting sqref="M42">
    <cfRule type="expression" dxfId="80" priority="209">
      <formula>NOT(ISBLANK(K42))</formula>
    </cfRule>
  </conditionalFormatting>
  <conditionalFormatting sqref="M48">
    <cfRule type="expression" dxfId="79" priority="210">
      <formula>NOT(ISBLANK(K48))</formula>
    </cfRule>
  </conditionalFormatting>
  <conditionalFormatting sqref="M46">
    <cfRule type="expression" dxfId="78" priority="211">
      <formula>NOT(ISBLANK(K46))</formula>
    </cfRule>
  </conditionalFormatting>
  <conditionalFormatting sqref="M45">
    <cfRule type="expression" dxfId="77" priority="212">
      <formula>NOT(ISBLANK(K45))</formula>
    </cfRule>
  </conditionalFormatting>
  <conditionalFormatting sqref="M44">
    <cfRule type="expression" dxfId="76" priority="213">
      <formula>NOT(ISBLANK(K44))</formula>
    </cfRule>
  </conditionalFormatting>
  <conditionalFormatting sqref="M50">
    <cfRule type="expression" dxfId="75" priority="214">
      <formula>NOT(ISBLANK(K50))</formula>
    </cfRule>
  </conditionalFormatting>
  <conditionalFormatting sqref="M51">
    <cfRule type="expression" dxfId="74" priority="215">
      <formula>NOT(ISBLANK(K51))</formula>
    </cfRule>
  </conditionalFormatting>
  <conditionalFormatting sqref="M43">
    <cfRule type="expression" dxfId="73" priority="216">
      <formula>NOT(ISBLANK(H43))</formula>
    </cfRule>
  </conditionalFormatting>
  <conditionalFormatting sqref="M36">
    <cfRule type="expression" dxfId="72" priority="217">
      <formula>NOT(ISBLANK(H36))</formula>
    </cfRule>
  </conditionalFormatting>
  <conditionalFormatting sqref="M61">
    <cfRule type="expression" dxfId="71" priority="218">
      <formula>NOT(ISBLANK(H61))</formula>
    </cfRule>
  </conditionalFormatting>
  <conditionalFormatting sqref="M57:M58">
    <cfRule type="expression" dxfId="70" priority="219">
      <formula>NOT(ISBLANK(H57))</formula>
    </cfRule>
  </conditionalFormatting>
  <conditionalFormatting sqref="P40">
    <cfRule type="expression" dxfId="69" priority="220">
      <formula>NOT(ISBLANK(H40))</formula>
    </cfRule>
  </conditionalFormatting>
  <conditionalFormatting sqref="M40">
    <cfRule type="expression" dxfId="68" priority="221">
      <formula>NOT(ISBLANK(K40))</formula>
    </cfRule>
  </conditionalFormatting>
  <conditionalFormatting sqref="M84">
    <cfRule type="expression" dxfId="67" priority="222">
      <formula>NOT(ISBLANK(H84))</formula>
    </cfRule>
  </conditionalFormatting>
  <conditionalFormatting sqref="P84">
    <cfRule type="expression" dxfId="66" priority="223">
      <formula>NOT(ISBLANK(H84))</formula>
    </cfRule>
  </conditionalFormatting>
  <conditionalFormatting sqref="P82">
    <cfRule type="expression" dxfId="65" priority="224">
      <formula>NOT(ISBLANK(H82))</formula>
    </cfRule>
  </conditionalFormatting>
  <conditionalFormatting sqref="M82">
    <cfRule type="expression" dxfId="64" priority="225">
      <formula>NOT(ISBLANK(H82))</formula>
    </cfRule>
  </conditionalFormatting>
  <conditionalFormatting sqref="M85">
    <cfRule type="expression" dxfId="63" priority="226">
      <formula>NOT(ISBLANK(H85))</formula>
    </cfRule>
  </conditionalFormatting>
  <conditionalFormatting sqref="P85">
    <cfRule type="expression" dxfId="62" priority="227">
      <formula>NOT(ISBLANK(H85))</formula>
    </cfRule>
  </conditionalFormatting>
  <conditionalFormatting sqref="M96">
    <cfRule type="expression" dxfId="61" priority="228">
      <formula>NOT(ISBLANK(H96))</formula>
    </cfRule>
  </conditionalFormatting>
  <conditionalFormatting sqref="P96">
    <cfRule type="expression" dxfId="60" priority="229">
      <formula>NOT(ISBLANK(H96))</formula>
    </cfRule>
  </conditionalFormatting>
  <conditionalFormatting sqref="P98">
    <cfRule type="expression" dxfId="59" priority="230">
      <formula>NOT(ISBLANK(H98))</formula>
    </cfRule>
  </conditionalFormatting>
  <conditionalFormatting sqref="M98">
    <cfRule type="expression" dxfId="58" priority="231">
      <formula>NOT(ISBLANK(H98))</formula>
    </cfRule>
  </conditionalFormatting>
  <conditionalFormatting sqref="P99">
    <cfRule type="expression" dxfId="57" priority="232">
      <formula>NOT(ISBLANK(H99))</formula>
    </cfRule>
  </conditionalFormatting>
  <conditionalFormatting sqref="M99">
    <cfRule type="expression" dxfId="56" priority="233">
      <formula>NOT(ISBLANK(H99))</formula>
    </cfRule>
  </conditionalFormatting>
  <conditionalFormatting sqref="M69">
    <cfRule type="expression" dxfId="55" priority="234">
      <formula>NOT(ISBLANK(H69))</formula>
    </cfRule>
  </conditionalFormatting>
  <conditionalFormatting sqref="M70">
    <cfRule type="expression" dxfId="54" priority="235">
      <formula>NOT(ISBLANK(H70))</formula>
    </cfRule>
  </conditionalFormatting>
  <conditionalFormatting sqref="M60">
    <cfRule type="expression" dxfId="53" priority="236">
      <formula>NOT(ISBLANK(K60))</formula>
    </cfRule>
  </conditionalFormatting>
  <conditionalFormatting sqref="J65">
    <cfRule type="expression" dxfId="52" priority="238">
      <formula>NOT(ISBLANK(H65))</formula>
    </cfRule>
  </conditionalFormatting>
  <conditionalFormatting sqref="J55">
    <cfRule type="expression" dxfId="51" priority="240">
      <formula>NOT(ISBLANK(H55))</formula>
    </cfRule>
  </conditionalFormatting>
  <conditionalFormatting sqref="D14:D15 D17">
    <cfRule type="expression" dxfId="50" priority="242">
      <formula>NOT(ISBLANK(B14))</formula>
    </cfRule>
  </conditionalFormatting>
  <conditionalFormatting sqref="D18">
    <cfRule type="expression" dxfId="49" priority="86">
      <formula>NOT(ISBLANK(B18))</formula>
    </cfRule>
  </conditionalFormatting>
  <conditionalFormatting sqref="D21">
    <cfRule type="expression" dxfId="48" priority="85">
      <formula>NOT(ISBLANK(B21))</formula>
    </cfRule>
  </conditionalFormatting>
  <conditionalFormatting sqref="D24">
    <cfRule type="expression" dxfId="47" priority="84">
      <formula>NOT(ISBLANK(B24))</formula>
    </cfRule>
  </conditionalFormatting>
  <conditionalFormatting sqref="D64">
    <cfRule type="expression" dxfId="46" priority="67">
      <formula>NOT(ISBLANK(B64))</formula>
    </cfRule>
  </conditionalFormatting>
  <conditionalFormatting sqref="J14">
    <cfRule type="expression" dxfId="45" priority="58">
      <formula>NOT(ISBLANK(H14))</formula>
    </cfRule>
  </conditionalFormatting>
  <conditionalFormatting sqref="J23">
    <cfRule type="expression" dxfId="44" priority="54">
      <formula>NOT(ISBLANK(H23))</formula>
    </cfRule>
  </conditionalFormatting>
  <conditionalFormatting sqref="J32">
    <cfRule type="expression" dxfId="43" priority="52">
      <formula>NOT(ISBLANK(H32))</formula>
    </cfRule>
  </conditionalFormatting>
  <conditionalFormatting sqref="J28">
    <cfRule type="expression" dxfId="42" priority="50">
      <formula>NOT(ISBLANK(H28))</formula>
    </cfRule>
  </conditionalFormatting>
  <conditionalFormatting sqref="J26">
    <cfRule type="expression" dxfId="41" priority="48">
      <formula>NOT(ISBLANK(H26))</formula>
    </cfRule>
  </conditionalFormatting>
  <conditionalFormatting sqref="J24">
    <cfRule type="expression" dxfId="40" priority="46">
      <formula>NOT(ISBLANK(H24))</formula>
    </cfRule>
  </conditionalFormatting>
  <conditionalFormatting sqref="J21">
    <cfRule type="expression" dxfId="39" priority="44">
      <formula>NOT(ISBLANK(H21))</formula>
    </cfRule>
  </conditionalFormatting>
  <conditionalFormatting sqref="J19">
    <cfRule type="expression" dxfId="38" priority="42">
      <formula>NOT(ISBLANK(H19))</formula>
    </cfRule>
  </conditionalFormatting>
  <conditionalFormatting sqref="J17">
    <cfRule type="expression" dxfId="37" priority="40">
      <formula>NOT(ISBLANK(H17))</formula>
    </cfRule>
  </conditionalFormatting>
  <conditionalFormatting sqref="J15">
    <cfRule type="expression" dxfId="36" priority="38">
      <formula>NOT(ISBLANK(H15))</formula>
    </cfRule>
  </conditionalFormatting>
  <conditionalFormatting sqref="J16">
    <cfRule type="expression" dxfId="35" priority="36">
      <formula>NOT(ISBLANK(H16))</formula>
    </cfRule>
  </conditionalFormatting>
  <conditionalFormatting sqref="J18">
    <cfRule type="expression" dxfId="34" priority="35">
      <formula>NOT(ISBLANK(H18))</formula>
    </cfRule>
  </conditionalFormatting>
  <conditionalFormatting sqref="J20">
    <cfRule type="expression" dxfId="33" priority="34">
      <formula>NOT(ISBLANK(H20))</formula>
    </cfRule>
  </conditionalFormatting>
  <conditionalFormatting sqref="J22">
    <cfRule type="expression" dxfId="32" priority="33">
      <formula>NOT(ISBLANK(H22))</formula>
    </cfRule>
  </conditionalFormatting>
  <conditionalFormatting sqref="J25">
    <cfRule type="expression" dxfId="31" priority="32">
      <formula>NOT(ISBLANK(H25))</formula>
    </cfRule>
  </conditionalFormatting>
  <conditionalFormatting sqref="J27">
    <cfRule type="expression" dxfId="30" priority="31">
      <formula>NOT(ISBLANK(H27))</formula>
    </cfRule>
  </conditionalFormatting>
  <conditionalFormatting sqref="J29">
    <cfRule type="expression" dxfId="29" priority="30">
      <formula>NOT(ISBLANK(H29))</formula>
    </cfRule>
  </conditionalFormatting>
  <conditionalFormatting sqref="J33">
    <cfRule type="expression" dxfId="28" priority="29">
      <formula>NOT(ISBLANK(H33))</formula>
    </cfRule>
  </conditionalFormatting>
  <conditionalFormatting sqref="J35">
    <cfRule type="expression" dxfId="27" priority="28">
      <formula>NOT(ISBLANK(H35))</formula>
    </cfRule>
  </conditionalFormatting>
  <conditionalFormatting sqref="J37">
    <cfRule type="expression" dxfId="26" priority="27">
      <formula>NOT(ISBLANK(H37))</formula>
    </cfRule>
  </conditionalFormatting>
  <conditionalFormatting sqref="J41">
    <cfRule type="expression" dxfId="25" priority="26">
      <formula>NOT(ISBLANK(H41))</formula>
    </cfRule>
  </conditionalFormatting>
  <conditionalFormatting sqref="J42:J46">
    <cfRule type="expression" dxfId="24" priority="25">
      <formula>NOT(ISBLANK(H42))</formula>
    </cfRule>
  </conditionalFormatting>
  <conditionalFormatting sqref="J47:J51">
    <cfRule type="expression" dxfId="23" priority="24">
      <formula>NOT(ISBLANK(H47))</formula>
    </cfRule>
  </conditionalFormatting>
  <conditionalFormatting sqref="J56:J59">
    <cfRule type="expression" dxfId="22" priority="23">
      <formula>NOT(ISBLANK(H56))</formula>
    </cfRule>
  </conditionalFormatting>
  <conditionalFormatting sqref="J61:J64">
    <cfRule type="expression" dxfId="21" priority="22">
      <formula>NOT(ISBLANK(H61))</formula>
    </cfRule>
  </conditionalFormatting>
  <conditionalFormatting sqref="J66">
    <cfRule type="expression" dxfId="20" priority="21">
      <formula>NOT(ISBLANK(H66))</formula>
    </cfRule>
  </conditionalFormatting>
  <conditionalFormatting sqref="J68:J75">
    <cfRule type="expression" dxfId="19" priority="20">
      <formula>NOT(ISBLANK(H68))</formula>
    </cfRule>
  </conditionalFormatting>
  <conditionalFormatting sqref="J77:J99">
    <cfRule type="expression" dxfId="18" priority="19">
      <formula>NOT(ISBLANK(H77))</formula>
    </cfRule>
  </conditionalFormatting>
  <conditionalFormatting sqref="D20">
    <cfRule type="expression" dxfId="17" priority="18">
      <formula>NOT(ISBLANK(B20))</formula>
    </cfRule>
  </conditionalFormatting>
  <conditionalFormatting sqref="D23">
    <cfRule type="expression" dxfId="16" priority="17">
      <formula>NOT(ISBLANK(B23))</formula>
    </cfRule>
  </conditionalFormatting>
  <conditionalFormatting sqref="D25:D26">
    <cfRule type="expression" dxfId="15" priority="16">
      <formula>NOT(ISBLANK(B25))</formula>
    </cfRule>
  </conditionalFormatting>
  <conditionalFormatting sqref="D29">
    <cfRule type="expression" dxfId="14" priority="15">
      <formula>NOT(ISBLANK(B29))</formula>
    </cfRule>
  </conditionalFormatting>
  <conditionalFormatting sqref="D32:D33">
    <cfRule type="expression" dxfId="13" priority="14">
      <formula>NOT(ISBLANK(B32))</formula>
    </cfRule>
  </conditionalFormatting>
  <conditionalFormatting sqref="D35">
    <cfRule type="expression" dxfId="12" priority="13">
      <formula>NOT(ISBLANK(B35))</formula>
    </cfRule>
  </conditionalFormatting>
  <conditionalFormatting sqref="D37">
    <cfRule type="expression" dxfId="11" priority="12">
      <formula>NOT(ISBLANK(B37))</formula>
    </cfRule>
  </conditionalFormatting>
  <conditionalFormatting sqref="D41:D42">
    <cfRule type="expression" dxfId="10" priority="11">
      <formula>NOT(ISBLANK(B41))</formula>
    </cfRule>
  </conditionalFormatting>
  <conditionalFormatting sqref="D44">
    <cfRule type="expression" dxfId="9" priority="10">
      <formula>NOT(ISBLANK(B44))</formula>
    </cfRule>
  </conditionalFormatting>
  <conditionalFormatting sqref="D46">
    <cfRule type="expression" dxfId="8" priority="9">
      <formula>NOT(ISBLANK(B46))</formula>
    </cfRule>
  </conditionalFormatting>
  <conditionalFormatting sqref="D49">
    <cfRule type="expression" dxfId="7" priority="8">
      <formula>NOT(ISBLANK(B49))</formula>
    </cfRule>
  </conditionalFormatting>
  <conditionalFormatting sqref="D51">
    <cfRule type="expression" dxfId="6" priority="7">
      <formula>NOT(ISBLANK(B51))</formula>
    </cfRule>
  </conditionalFormatting>
  <conditionalFormatting sqref="D55:D60">
    <cfRule type="expression" dxfId="5" priority="6">
      <formula>NOT(ISBLANK(B55))</formula>
    </cfRule>
  </conditionalFormatting>
  <conditionalFormatting sqref="D62">
    <cfRule type="expression" dxfId="4" priority="5">
      <formula>NOT(ISBLANK(B62))</formula>
    </cfRule>
  </conditionalFormatting>
  <conditionalFormatting sqref="D65:D66">
    <cfRule type="expression" dxfId="3" priority="4">
      <formula>NOT(ISBLANK(B65))</formula>
    </cfRule>
  </conditionalFormatting>
  <conditionalFormatting sqref="D68:D69">
    <cfRule type="expression" dxfId="2" priority="3">
      <formula>NOT(ISBLANK(B68))</formula>
    </cfRule>
  </conditionalFormatting>
  <conditionalFormatting sqref="D71:D75">
    <cfRule type="expression" dxfId="1" priority="2">
      <formula>NOT(ISBLANK(B71))</formula>
    </cfRule>
  </conditionalFormatting>
  <conditionalFormatting sqref="D77:D99">
    <cfRule type="expression" dxfId="0" priority="1">
      <formula>NOT(ISBLANK(B77))</formula>
    </cfRule>
  </conditionalFormatting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Alexsandra Menezes Araujo</cp:lastModifiedBy>
  <cp:revision>15</cp:revision>
  <cp:lastPrinted>2024-04-17T18:13:01Z</cp:lastPrinted>
  <dcterms:created xsi:type="dcterms:W3CDTF">2008-07-17T02:37:33Z</dcterms:created>
  <dcterms:modified xsi:type="dcterms:W3CDTF">2024-04-18T15:13:52Z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